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F1C647B1-FB58-4326-B067-E4A36E91ED6E}" xr6:coauthVersionLast="47" xr6:coauthVersionMax="47" xr10:uidLastSave="{00000000-0000-0000-0000-000000000000}"/>
  <bookViews>
    <workbookView xWindow="2790" yWindow="45" windowWidth="23730" windowHeight="1500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  <c r="F13" i="5" s="1"/>
  <c r="F62" i="5"/>
  <c r="G62" i="5" s="1"/>
  <c r="F61" i="5"/>
  <c r="G61" i="5" s="1"/>
  <c r="F60" i="5"/>
  <c r="G60" i="5" s="1"/>
  <c r="F59" i="5"/>
  <c r="G59" i="5" s="1"/>
  <c r="G64" i="5" l="1"/>
</calcChain>
</file>

<file path=xl/sharedStrings.xml><?xml version="1.0" encoding="utf-8"?>
<sst xmlns="http://schemas.openxmlformats.org/spreadsheetml/2006/main" count="83" uniqueCount="54">
  <si>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</si>
  <si>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</si>
  <si>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</si>
  <si>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</si>
  <si>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</si>
  <si>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</si>
  <si>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</si>
  <si>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</si>
  <si>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</si>
  <si>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</si>
  <si>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</si>
  <si>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</si>
  <si>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</si>
  <si>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</si>
  <si>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</si>
  <si>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</si>
  <si>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</si>
  <si>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</si>
  <si>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</si>
  <si>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</si>
  <si>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</si>
  <si>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</si>
  <si>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</si>
  <si>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</si>
  <si>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</si>
  <si>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</si>
  <si>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</si>
  <si>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</si>
  <si>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</si>
  <si>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</si>
  <si>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</si>
  <si>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</si>
  <si>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</si>
  <si>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</si>
  <si>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</si>
  <si>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</si>
  <si>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</si>
  <si>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</si>
  <si>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</si>
  <si>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第1回ターゲット記録会</t>
    <rPh sb="0" eb="1">
      <t>ダイ</t>
    </rPh>
    <rPh sb="2" eb="3">
      <t>カイ</t>
    </rPh>
    <rPh sb="8" eb="11">
      <t>キロクカイ</t>
    </rPh>
    <phoneticPr fontId="1"/>
  </si>
  <si>
    <t>第2回ターゲット記録会</t>
    <rPh sb="0" eb="1">
      <t>ダイ</t>
    </rPh>
    <rPh sb="2" eb="3">
      <t>カイ</t>
    </rPh>
    <rPh sb="8" eb="11">
      <t>キロクカイ</t>
    </rPh>
    <phoneticPr fontId="1"/>
  </si>
  <si>
    <t>第3回ターゲット記録会</t>
    <rPh sb="0" eb="1">
      <t>ダイ</t>
    </rPh>
    <rPh sb="2" eb="3">
      <t>カイ</t>
    </rPh>
    <rPh sb="8" eb="11">
      <t>キロクカイ</t>
    </rPh>
    <phoneticPr fontId="1"/>
  </si>
  <si>
    <t>第4回ターゲット記録会</t>
    <rPh sb="0" eb="1">
      <t>ダイ</t>
    </rPh>
    <rPh sb="2" eb="3">
      <t>カイ</t>
    </rPh>
    <rPh sb="8" eb="11">
      <t>キロクカイ</t>
    </rPh>
    <phoneticPr fontId="1"/>
  </si>
  <si>
    <t>第5回ターゲット記録会</t>
    <rPh sb="0" eb="1">
      <t>ダイ</t>
    </rPh>
    <rPh sb="2" eb="3">
      <t>カイ</t>
    </rPh>
    <rPh sb="8" eb="11">
      <t>キロクカイ</t>
    </rPh>
    <phoneticPr fontId="1"/>
  </si>
  <si>
    <t>第6回ターゲット記録会</t>
    <rPh sb="0" eb="1">
      <t>ダイ</t>
    </rPh>
    <rPh sb="2" eb="3">
      <t>カイ</t>
    </rPh>
    <rPh sb="8" eb="11">
      <t>キロクカイ</t>
    </rPh>
    <phoneticPr fontId="1"/>
  </si>
  <si>
    <t>第7回ターゲット記録会</t>
    <rPh sb="0" eb="1">
      <t>ダイ</t>
    </rPh>
    <rPh sb="2" eb="3">
      <t>カイ</t>
    </rPh>
    <rPh sb="8" eb="11">
      <t>キロクカイ</t>
    </rPh>
    <phoneticPr fontId="1"/>
  </si>
  <si>
    <t>第8回ターゲット記録会</t>
    <rPh sb="0" eb="1">
      <t>ダイ</t>
    </rPh>
    <rPh sb="2" eb="3">
      <t>カイ</t>
    </rPh>
    <rPh sb="8" eb="11">
      <t>キロクカイ</t>
    </rPh>
    <phoneticPr fontId="1"/>
  </si>
  <si>
    <t>第9回ターゲット記録会</t>
    <rPh sb="0" eb="1">
      <t>ダイ</t>
    </rPh>
    <rPh sb="2" eb="3">
      <t>カイ</t>
    </rPh>
    <rPh sb="8" eb="11">
      <t>キロクカイ</t>
    </rPh>
    <phoneticPr fontId="1"/>
  </si>
  <si>
    <t>第10回ターゲット記録会</t>
    <rPh sb="0" eb="1">
      <t>ダイ</t>
    </rPh>
    <rPh sb="3" eb="4">
      <t>カイ</t>
    </rPh>
    <rPh sb="9" eb="12">
      <t>キロクカイ</t>
    </rPh>
    <phoneticPr fontId="1"/>
  </si>
  <si>
    <t>2025年度　愛知県ターゲット記録会　参加申込書</t>
    <rPh sb="15" eb="18">
      <t>キロクカイ</t>
    </rPh>
    <phoneticPr fontId="1"/>
  </si>
  <si>
    <t>競技会名</t>
    <rPh sb="0" eb="3">
      <t>キョウギカイ</t>
    </rPh>
    <rPh sb="3" eb="4">
      <t>ナ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</si>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</sst>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4" borderId="1" xfId="2" applyFont="1" applyFill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I18" sqref="I18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41" t="s">
        <v>49</v>
      </c>
      <c r="C1" s="41"/>
      <c r="D1" s="41"/>
      <c r="E1" s="41"/>
      <c r="F1" s="41"/>
      <c r="G1" s="41"/>
      <c r="H1" s="41"/>
      <c r="I1" s="41"/>
      <c r="J1" s="41"/>
      <c r="K1" s="41"/>
      <c r="L1" s="33"/>
    </row>
    <row r="2" spans="2:12" ht="18" customHeight="1" x14ac:dyDescent="0.15"/>
    <row r="3" spans="2:12" ht="18.95" customHeight="1" thickBot="1" x14ac:dyDescent="0.2">
      <c r="I3" s="44" t="s">
        <v>9</v>
      </c>
      <c r="J3" s="44"/>
      <c r="K3" s="44"/>
    </row>
    <row r="4" spans="2:12" x14ac:dyDescent="0.15">
      <c r="I4" s="10"/>
      <c r="K4" s="10"/>
    </row>
    <row r="5" spans="2:12" ht="18.600000000000001" customHeight="1" thickBot="1" x14ac:dyDescent="0.2">
      <c r="D5" s="40" t="s">
        <v>10</v>
      </c>
      <c r="E5" s="40"/>
      <c r="F5" s="44"/>
      <c r="G5" s="44"/>
      <c r="H5" s="44"/>
      <c r="I5" s="44"/>
    </row>
    <row r="6" spans="2:12" ht="18.600000000000001" customHeight="1" thickBot="1" x14ac:dyDescent="0.2">
      <c r="D6" s="42" t="s">
        <v>11</v>
      </c>
      <c r="E6" s="42"/>
      <c r="F6" s="43"/>
      <c r="G6" s="43"/>
      <c r="H6" s="43"/>
      <c r="I6" s="43"/>
    </row>
    <row r="7" spans="2:12" ht="18.600000000000001" customHeight="1" thickBot="1" x14ac:dyDescent="0.2">
      <c r="D7" s="42" t="s">
        <v>12</v>
      </c>
      <c r="E7" s="42"/>
      <c r="F7" s="43"/>
      <c r="G7" s="43"/>
      <c r="H7" s="43"/>
      <c r="I7" s="43"/>
    </row>
    <row r="8" spans="2:12" ht="18.600000000000001" customHeight="1" thickBot="1" x14ac:dyDescent="0.2">
      <c r="D8" s="42" t="s">
        <v>13</v>
      </c>
      <c r="E8" s="42"/>
      <c r="F8" s="43"/>
      <c r="G8" s="43"/>
      <c r="H8" s="43"/>
      <c r="I8" s="43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40" t="s">
        <v>14</v>
      </c>
      <c r="E11" s="40"/>
      <c r="F11" s="44" t="s">
        <v>39</v>
      </c>
      <c r="G11" s="44"/>
      <c r="H11" s="44"/>
      <c r="I11" s="44"/>
    </row>
    <row r="13" spans="2:12" ht="18.600000000000001" customHeight="1" thickBot="1" x14ac:dyDescent="0.2">
      <c r="D13" s="40" t="s">
        <v>37</v>
      </c>
      <c r="E13" s="40"/>
      <c r="F13" s="40" t="str">
        <f>IFERROR(VLOOKUP(F11,開催日!A2:B13,2,FALSE),"")</f>
        <v>2025年4月20日 午前</v>
      </c>
      <c r="G13" s="40"/>
      <c r="H13" s="40"/>
      <c r="I13" s="40"/>
      <c r="J13" s="11" t="s">
        <v>38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36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7" t="s">
        <v>27</v>
      </c>
      <c r="C58" s="37"/>
      <c r="D58" s="37"/>
      <c r="E58" s="27" t="s">
        <v>28</v>
      </c>
      <c r="F58" s="26" t="s">
        <v>29</v>
      </c>
      <c r="G58" s="39" t="s">
        <v>30</v>
      </c>
      <c r="H58" s="39"/>
      <c r="L58" s="19"/>
    </row>
    <row r="59" spans="2:12" x14ac:dyDescent="0.15">
      <c r="B59" s="37" t="s">
        <v>31</v>
      </c>
      <c r="C59" s="37"/>
      <c r="D59" s="37"/>
      <c r="E59" s="28">
        <v>1500</v>
      </c>
      <c r="F59" s="26">
        <f>COUNTIFS(J27:J46,"【県内】中・高校生",K27:K46,"○")</f>
        <v>0</v>
      </c>
      <c r="G59" s="38">
        <f>E59*F59</f>
        <v>0</v>
      </c>
      <c r="H59" s="38"/>
      <c r="L59" s="19"/>
    </row>
    <row r="60" spans="2:12" x14ac:dyDescent="0.15">
      <c r="B60" s="37" t="s">
        <v>32</v>
      </c>
      <c r="C60" s="37"/>
      <c r="D60" s="37"/>
      <c r="E60" s="28">
        <v>2000</v>
      </c>
      <c r="F60" s="26">
        <f>COUNTIFS(J27:J46,"【県内】大学・一般",K27:K46,"○")</f>
        <v>0</v>
      </c>
      <c r="G60" s="38">
        <f t="shared" ref="G60:G62" si="0">E60*F60</f>
        <v>0</v>
      </c>
      <c r="H60" s="38"/>
      <c r="L60" s="19"/>
    </row>
    <row r="61" spans="2:12" x14ac:dyDescent="0.15">
      <c r="B61" s="37" t="s">
        <v>33</v>
      </c>
      <c r="C61" s="37"/>
      <c r="D61" s="37"/>
      <c r="E61" s="28">
        <v>2000</v>
      </c>
      <c r="F61" s="26">
        <f>COUNTIFS(J27:J46,"【県外】中・高校生",K27:K46,"○")</f>
        <v>0</v>
      </c>
      <c r="G61" s="38">
        <f t="shared" si="0"/>
        <v>0</v>
      </c>
      <c r="H61" s="38"/>
      <c r="L61" s="19"/>
    </row>
    <row r="62" spans="2:12" x14ac:dyDescent="0.15">
      <c r="B62" s="37" t="s">
        <v>34</v>
      </c>
      <c r="C62" s="37"/>
      <c r="D62" s="37"/>
      <c r="E62" s="28">
        <v>2500</v>
      </c>
      <c r="F62" s="26">
        <f>COUNTIFS(J27:J46,"【県外】大学・一般",K27:K46,"○")</f>
        <v>0</v>
      </c>
      <c r="G62" s="38">
        <f t="shared" si="0"/>
        <v>0</v>
      </c>
      <c r="H62" s="38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35</v>
      </c>
      <c r="G64" s="38">
        <f>SUM(G59:H62)</f>
        <v>0</v>
      </c>
      <c r="H64" s="38"/>
    </row>
    <row r="65" spans="2:5" x14ac:dyDescent="0.15">
      <c r="B65" s="29"/>
      <c r="C65" s="29"/>
      <c r="D65" s="30"/>
      <c r="E65" s="30"/>
    </row>
  </sheetData>
  <mergeCells count="25"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J27:J46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81B8F273-4340-43AD-A422-35DAB9ED45F5}">
      <formula1>"RC70,RC60,BB50,CP50"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開催日!$A$2:$A$13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D22" sqref="D22"/>
    </sheetView>
  </sheetViews>
  <sheetFormatPr defaultRowHeight="15.75" x14ac:dyDescent="0.15"/>
  <cols>
    <col min="1" max="1" width="36.625" style="1" customWidth="1"/>
    <col min="2" max="2" width="30.625" style="1" customWidth="1"/>
    <col min="3" max="3" width="9" style="1" customWidth="1"/>
    <col min="4" max="4" width="18.625" style="1" customWidth="1"/>
    <col min="5" max="5" width="8.625" style="1" customWidth="1"/>
    <col min="6" max="8" width="9" style="1" customWidth="1"/>
  </cols>
  <sheetData>
    <row r="1" spans="1:6" x14ac:dyDescent="0.15">
      <c r="A1" s="3" t="s">
        <v>50</v>
      </c>
      <c r="B1" s="3" t="s">
        <v>0</v>
      </c>
      <c r="D1" s="3" t="s">
        <v>0</v>
      </c>
      <c r="E1" s="3" t="s">
        <v>53</v>
      </c>
      <c r="F1" s="2"/>
    </row>
    <row r="2" spans="1:6" x14ac:dyDescent="0.15">
      <c r="A2" s="4" t="s">
        <v>39</v>
      </c>
      <c r="B2" s="35" t="str">
        <f>TEXT(D2,"yyyy年m月d日") &amp; " " &amp; E2</f>
        <v>2025年4月20日 午前</v>
      </c>
      <c r="C2" s="2"/>
      <c r="D2" s="36">
        <v>45767</v>
      </c>
      <c r="E2" s="35" t="s">
        <v>51</v>
      </c>
      <c r="F2" s="2"/>
    </row>
    <row r="3" spans="1:6" x14ac:dyDescent="0.15">
      <c r="A3" s="4" t="s">
        <v>40</v>
      </c>
      <c r="B3" s="35" t="str">
        <f t="shared" ref="B3:B13" si="0">TEXT(D3,"yyyy年m月d日") &amp; " " &amp; E3</f>
        <v>2025年4月20日 午後</v>
      </c>
      <c r="C3" s="2"/>
      <c r="D3" s="36">
        <v>45767</v>
      </c>
      <c r="E3" s="35" t="s">
        <v>52</v>
      </c>
      <c r="F3" s="2"/>
    </row>
    <row r="4" spans="1:6" x14ac:dyDescent="0.15">
      <c r="A4" s="4" t="s">
        <v>41</v>
      </c>
      <c r="B4" s="35" t="str">
        <f t="shared" si="0"/>
        <v>2025年5月11日 午前</v>
      </c>
      <c r="C4" s="2"/>
      <c r="D4" s="36">
        <v>45788</v>
      </c>
      <c r="E4" s="35" t="s">
        <v>51</v>
      </c>
      <c r="F4" s="2"/>
    </row>
    <row r="5" spans="1:6" x14ac:dyDescent="0.15">
      <c r="A5" s="4" t="s">
        <v>42</v>
      </c>
      <c r="B5" s="35" t="str">
        <f t="shared" si="0"/>
        <v>2025年5月11日 午後</v>
      </c>
      <c r="C5" s="2"/>
      <c r="D5" s="36">
        <v>45788</v>
      </c>
      <c r="E5" s="35" t="s">
        <v>52</v>
      </c>
      <c r="F5" s="2"/>
    </row>
    <row r="6" spans="1:6" x14ac:dyDescent="0.15">
      <c r="A6" s="4" t="s">
        <v>43</v>
      </c>
      <c r="B6" s="35" t="str">
        <f t="shared" si="0"/>
        <v>2025年6月1日 午前</v>
      </c>
      <c r="C6" s="2"/>
      <c r="D6" s="36">
        <v>45809</v>
      </c>
      <c r="E6" s="35" t="s">
        <v>51</v>
      </c>
      <c r="F6" s="2"/>
    </row>
    <row r="7" spans="1:6" x14ac:dyDescent="0.15">
      <c r="A7" s="4" t="s">
        <v>44</v>
      </c>
      <c r="B7" s="35" t="str">
        <f t="shared" si="0"/>
        <v>2025年6月1日 午後</v>
      </c>
      <c r="C7" s="2"/>
      <c r="D7" s="36">
        <v>45809</v>
      </c>
      <c r="E7" s="35" t="s">
        <v>52</v>
      </c>
      <c r="F7" s="2"/>
    </row>
    <row r="8" spans="1:6" x14ac:dyDescent="0.15">
      <c r="A8" s="4" t="s">
        <v>45</v>
      </c>
      <c r="B8" s="35" t="str">
        <f t="shared" si="0"/>
        <v>2025年9月14日 午前</v>
      </c>
      <c r="C8" s="2"/>
      <c r="D8" s="36">
        <v>45914</v>
      </c>
      <c r="E8" s="35" t="s">
        <v>51</v>
      </c>
      <c r="F8" s="2"/>
    </row>
    <row r="9" spans="1:6" x14ac:dyDescent="0.15">
      <c r="A9" s="4" t="s">
        <v>46</v>
      </c>
      <c r="B9" s="35" t="str">
        <f t="shared" si="0"/>
        <v>2025年9月14日 午後</v>
      </c>
      <c r="C9" s="2"/>
      <c r="D9" s="36">
        <v>45914</v>
      </c>
      <c r="E9" s="35" t="s">
        <v>52</v>
      </c>
      <c r="F9" s="2"/>
    </row>
    <row r="10" spans="1:6" x14ac:dyDescent="0.15">
      <c r="A10" s="4" t="s">
        <v>47</v>
      </c>
      <c r="B10" s="35" t="str">
        <f t="shared" si="0"/>
        <v>2026年3月22日 午前</v>
      </c>
      <c r="C10" s="2"/>
      <c r="D10" s="36">
        <v>46103</v>
      </c>
      <c r="E10" s="35" t="s">
        <v>51</v>
      </c>
      <c r="F10" s="2"/>
    </row>
    <row r="11" spans="1:6" x14ac:dyDescent="0.15">
      <c r="A11" s="4" t="s">
        <v>48</v>
      </c>
      <c r="B11" s="35" t="str">
        <f t="shared" si="0"/>
        <v>2026年3月22日 午後</v>
      </c>
      <c r="C11" s="2"/>
      <c r="D11" s="36">
        <v>46103</v>
      </c>
      <c r="E11" s="35" t="s">
        <v>52</v>
      </c>
      <c r="F11" s="2"/>
    </row>
    <row r="12" spans="1:6" x14ac:dyDescent="0.15">
      <c r="A12" s="4"/>
      <c r="B12" s="35"/>
      <c r="C12" s="2"/>
      <c r="D12" s="36"/>
      <c r="E12" s="35"/>
      <c r="F12" s="2"/>
    </row>
    <row r="13" spans="1:6" x14ac:dyDescent="0.15">
      <c r="A13" s="4"/>
      <c r="B13" s="35"/>
      <c r="C13" s="2"/>
      <c r="D13" s="36"/>
      <c r="E13" s="35"/>
      <c r="F13" s="2"/>
    </row>
    <row r="14" spans="1:6" x14ac:dyDescent="0.15">
      <c r="C14" s="2"/>
      <c r="D14" s="2"/>
      <c r="E14" s="2"/>
    </row>
    <row r="21" spans="2:4" x14ac:dyDescent="0.15">
      <c r="B21" s="2"/>
      <c r="C21" s="2"/>
      <c r="D21" s="2"/>
    </row>
    <row r="22" spans="2:4" x14ac:dyDescent="0.15">
      <c r="B22" s="2"/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敏浩 宮藤</cp:lastModifiedBy>
  <cp:lastPrinted>2022-02-28T01:22:28Z</cp:lastPrinted>
  <dcterms:created xsi:type="dcterms:W3CDTF">2016-03-05T22:35:32Z</dcterms:created>
  <dcterms:modified xsi:type="dcterms:W3CDTF">2025-03-09T09:21:44Z</dcterms:modified>
</cp:coreProperties>
</file>