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6年度\02_競技会要項\4月分\"/>
    </mc:Choice>
  </mc:AlternateContent>
  <xr:revisionPtr revIDLastSave="0" documentId="13_ncr:1_{EA632022-5402-4C49-9588-BC66644F9EE8}" xr6:coauthVersionLast="47" xr6:coauthVersionMax="47" xr10:uidLastSave="{00000000-0000-0000-0000-000000000000}"/>
  <bookViews>
    <workbookView xWindow="6060" yWindow="1815" windowWidth="20265" windowHeight="14850" xr2:uid="{00000000-000D-0000-FFFF-FFFF00000000}"/>
  </bookViews>
  <sheets>
    <sheet name="参加申込書" sheetId="5" r:id="rId1"/>
    <sheet name="開催日" sheetId="2" state="hidden" r:id="rId2"/>
  </sheets>
  <definedNames>
    <definedName name="_xlnm._FilterDatabase" localSheetId="0" hidden="1">参加申込書!$E$26:$K$37</definedName>
    <definedName name="_xlnm.Print_Area" localSheetId="0">参加申込書!$B$1:$L$67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5" l="1"/>
  <c r="J64" i="5"/>
  <c r="J63" i="5"/>
  <c r="B27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28" i="5"/>
  <c r="K63" i="5" l="1"/>
  <c r="J61" i="5"/>
  <c r="G11" i="5"/>
  <c r="B53" i="5" l="1"/>
  <c r="B54" i="5"/>
  <c r="B55" i="5"/>
  <c r="B56" i="5"/>
  <c r="B52" i="5"/>
  <c r="K61" i="5" l="1"/>
  <c r="K64" i="5" l="1"/>
  <c r="K62" i="5"/>
  <c r="K6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E25" authorId="0" shapeId="0" xr:uid="{BE204FDD-027A-44A0-BB46-DD37CF2B685C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25" authorId="0" shapeId="0" xr:uid="{BCA76827-8EF2-4DF5-BAE8-0DBE0DD7C13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5" authorId="0" shapeId="0" xr:uid="{C4ADC050-B6DA-480B-87F7-0E886CEFDF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25" authorId="0" shapeId="0" xr:uid="{CB6CC256-A1F9-40FC-B421-989FF17673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50" authorId="0" shapeId="0" xr:uid="{7D109B7C-DE06-4274-88CE-17B2EACA4CD7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50" authorId="0" shapeId="0" xr:uid="{05C7146F-9886-42D2-A650-43D3BAD123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50" authorId="0" shapeId="0" xr:uid="{EA639E6E-54B6-468B-825B-764EBD84C1D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<sst xmlns="http://schemas.openxmlformats.org/spreadsheetml/2006/main" count="73" uniqueCount="56">
  <si>
    <t>開催日</t>
    <rPh sb="0" eb="3">
      <t>カイサイビ</t>
    </rPh>
    <phoneticPr fontId="1"/>
  </si>
  <si>
    <t>氏名</t>
    <rPh sb="0" eb="2">
      <t>シメイ</t>
    </rPh>
    <phoneticPr fontId="1"/>
  </si>
  <si>
    <t>フリガナ</t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</si>
  <si>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</si>
  <si>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</si>
  <si>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</si>
  <si>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</si>
  <si>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</si>
  <si>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</si>
  <si>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</si>
  <si>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</si>
  <si>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</si>
  <si>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</si>
  <si>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</si>
  <si>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</si>
  <si>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</si>
  <si>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</si>
  <si>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</si>
  <si>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</si>
  <si>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競技会名</t>
    <rPh sb="0" eb="3">
      <t>キョウギカイ</t>
    </rPh>
    <rPh sb="3" eb="4">
      <t>ナ</t>
    </rPh>
    <phoneticPr fontId="1"/>
  </si>
  <si>
    <t>所属(または学校名)</t>
    <rPh sb="0" eb="2">
      <t>ショゾク</t>
    </rPh>
    <rPh sb="6" eb="9">
      <t>ガッコウメイ</t>
    </rPh>
    <phoneticPr fontId="1"/>
  </si>
  <si>
    <t>○ "参加部門" , "性別" , "参加費区分" は、リストから選択してください。</t>
    <rPh sb="12" eb="14">
      <t>セイベツ</t>
    </rPh>
    <rPh sb="19" eb="22">
      <t>サンカヒ</t>
    </rPh>
    <rPh sb="22" eb="24">
      <t>クブン</t>
    </rPh>
    <phoneticPr fontId="1"/>
  </si>
  <si>
    <t>参加部門</t>
    <rPh sb="0" eb="4">
      <t>サンカブモン</t>
    </rPh>
    <phoneticPr fontId="1"/>
  </si>
  <si>
    <t>ex</t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</si>
  <si>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</si>
  <si>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</si>
  <si>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男</t>
  </si>
  <si>
    <t>愛知県アーチェリー協会</t>
    <rPh sb="0" eb="2">
      <t>アイチケン</t>
    </rPh>
    <rPh sb="8" eb="10">
      <t>キョウカイ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</si>
  <si>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</si>
  <si>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</si>
  <si>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</si>
  <si>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</si>
  <si>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 xml:space="preserve">記録会名(リストから選択) ： </t>
    <rPh sb="0" eb="3">
      <t>キロクカイ</t>
    </rPh>
    <rPh sb="3" eb="4">
      <t>メイ</t>
    </rPh>
    <rPh sb="10" eb="12">
      <t>センタク</t>
    </rPh>
    <phoneticPr fontId="1"/>
  </si>
  <si>
    <t xml:space="preserve">開催日(リストから選択) ： </t>
    <rPh sb="0" eb="3">
      <t>カイサイビ</t>
    </rPh>
    <rPh sb="9" eb="11">
      <t>センタク</t>
    </rPh>
    <phoneticPr fontId="1"/>
  </si>
  <si>
    <t>入力チェック</t>
    <rPh sb="0" eb="2">
      <t>ニュウリョク</t>
    </rPh>
    <phoneticPr fontId="6"/>
  </si>
  <si>
    <r>
      <t>○ "入力チェック"・"参加可否"・"記録チェック"は、事務手続きで使用します。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12" eb="16">
      <t>サンカカヒ</t>
    </rPh>
    <rPh sb="28" eb="32">
      <t>ジムテツヅ</t>
    </rPh>
    <rPh sb="34" eb="36">
      <t>シヨウ</t>
    </rPh>
    <rPh sb="40" eb="42">
      <t>キサイ</t>
    </rPh>
    <phoneticPr fontId="1"/>
  </si>
  <si>
    <t>登録番号
(半角英数)</t>
    <rPh sb="0" eb="4">
      <t>トウロクバンゴウ</t>
    </rPh>
    <rPh sb="6" eb="8">
      <t>ハンカク</t>
    </rPh>
    <rPh sb="8" eb="10">
      <t>エイスウ</t>
    </rPh>
    <phoneticPr fontId="1"/>
  </si>
  <si>
    <t>00099999</t>
    <phoneticPr fontId="1"/>
  </si>
  <si>
    <t>参加部門
(リスト)</t>
    <rPh sb="0" eb="4">
      <t>サンカブモン</t>
    </rPh>
    <phoneticPr fontId="1"/>
  </si>
  <si>
    <t>性別
(リスト)</t>
    <rPh sb="0" eb="2">
      <t>セイベツ</t>
    </rPh>
    <phoneticPr fontId="1"/>
  </si>
  <si>
    <t>参加費区分
(リスト)</t>
    <rPh sb="0" eb="5">
      <t>サンカヒクブン</t>
    </rPh>
    <phoneticPr fontId="1"/>
  </si>
  <si>
    <t>×</t>
    <phoneticPr fontId="1"/>
  </si>
  <si>
    <t>卯月杯</t>
    <rPh sb="0" eb="3">
      <t>ウヅキハイ</t>
    </rPh>
    <phoneticPr fontId="1"/>
  </si>
  <si>
    <t>水無月杯</t>
    <rPh sb="0" eb="3">
      <t>ミナヅキ</t>
    </rPh>
    <rPh sb="3" eb="4">
      <t>ハイ</t>
    </rPh>
    <phoneticPr fontId="1"/>
  </si>
  <si>
    <t>※開催日をご確認ください</t>
    <phoneticPr fontId="1"/>
  </si>
  <si>
    <t>リカーブ30m</t>
  </si>
  <si>
    <t>県協会員(小中学)</t>
    <rPh sb="5" eb="6">
      <t>ショウ</t>
    </rPh>
    <rPh sb="6" eb="8">
      <t>チュウガク</t>
    </rPh>
    <phoneticPr fontId="1"/>
  </si>
  <si>
    <t>県協会員(高校以上)</t>
    <rPh sb="5" eb="7">
      <t>コウコウ</t>
    </rPh>
    <rPh sb="7" eb="9">
      <t>イジョウ</t>
    </rPh>
    <phoneticPr fontId="1"/>
  </si>
  <si>
    <t>2026年度　愛知県季節杯　参加申込書</t>
    <rPh sb="9" eb="10">
      <t>ケン</t>
    </rPh>
    <rPh sb="10" eb="12">
      <t>キセツ</t>
    </rPh>
    <rPh sb="12" eb="13">
      <t>ハイ</t>
    </rPh>
    <phoneticPr fontId="1"/>
  </si>
  <si>
    <t>県協会員(高校以上)</t>
  </si>
  <si>
    <t>県外参加(小中学)</t>
    <rPh sb="1" eb="2">
      <t>ガイ</t>
    </rPh>
    <rPh sb="2" eb="4">
      <t>サンカ</t>
    </rPh>
    <rPh sb="5" eb="6">
      <t>ショウ</t>
    </rPh>
    <rPh sb="6" eb="8">
      <t>チュウガク</t>
    </rPh>
    <phoneticPr fontId="1"/>
  </si>
  <si>
    <t>県外参加(高校外以上)</t>
    <rPh sb="1" eb="2">
      <t>ガイ</t>
    </rPh>
    <rPh sb="2" eb="4">
      <t>サンカ</t>
    </rPh>
    <rPh sb="5" eb="7">
      <t>コウコウ</t>
    </rPh>
    <rPh sb="7" eb="8">
      <t>ガイ</t>
    </rPh>
    <rPh sb="8" eb="10">
      <t>イジョウ</t>
    </rPh>
    <phoneticPr fontId="1"/>
  </si>
  <si>
    <r>
      <t xml:space="preserve">○ </t>
    </r>
    <r>
      <rPr>
        <sz val="12"/>
        <color rgb="FFFF0000"/>
        <rFont val="MS UI Gothic"/>
        <family val="3"/>
        <charset val="128"/>
      </rPr>
      <t>2026年度より、愛知県アーチェリー協会 または、 全日本アーチェリー連盟に登録が必要です。</t>
    </r>
    <rPh sb="6" eb="8">
      <t>ネンド</t>
    </rPh>
    <phoneticPr fontId="1"/>
  </si>
  <si>
    <t>愛知県アーチェリー協会競技部　：　aichiarcherykyougibu@gmail.com</t>
    <phoneticPr fontId="1"/>
  </si>
  <si>
    <t>○ 参加申込書の記載順により、受付を行います。</t>
    <rPh sb="15" eb="17">
      <t>ウケツケ</t>
    </rPh>
    <phoneticPr fontId="1"/>
  </si>
  <si>
    <t>　　小学生に限り、愛知県や全日本への会員登録は問いません。（登録が望ましい。）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</si>
</sst>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sz val="12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3" borderId="1" xfId="2" applyFont="1" applyFill="1" applyBorder="1" applyAlignment="1" applyProtection="1">
      <alignment horizontal="center" vertical="center" shrinkToFit="1"/>
      <protection locked="0"/>
    </xf>
    <xf numFmtId="49" fontId="9" fillId="3" borderId="1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 shrinkToFit="1"/>
      <protection locked="0"/>
    </xf>
    <xf numFmtId="0" fontId="9" fillId="3" borderId="14" xfId="2" applyFont="1" applyFill="1" applyBorder="1" applyAlignment="1" applyProtection="1">
      <alignment horizontal="center" vertical="center" shrinkToFit="1"/>
      <protection locked="0"/>
    </xf>
    <xf numFmtId="49" fontId="9" fillId="3" borderId="14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5" xfId="2" applyFont="1" applyFill="1" applyBorder="1" applyAlignment="1" applyProtection="1">
      <alignment horizontal="center" vertical="center"/>
      <protection locked="0"/>
    </xf>
    <xf numFmtId="0" fontId="9" fillId="3" borderId="10" xfId="2" applyFont="1" applyFill="1" applyBorder="1" applyAlignment="1" applyProtection="1">
      <alignment horizontal="center" vertical="center" shrinkToFit="1"/>
      <protection locked="0"/>
    </xf>
    <xf numFmtId="49" fontId="9" fillId="3" borderId="10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0" fontId="7" fillId="0" borderId="0" xfId="3" applyAlignment="1" applyProtection="1">
      <alignment vertical="center"/>
    </xf>
    <xf numFmtId="0" fontId="11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9" fillId="0" borderId="0" xfId="2" applyFont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 applyProtection="1">
      <alignment horizontal="center" vertical="center" shrinkToFit="1"/>
    </xf>
    <xf numFmtId="0" fontId="5" fillId="0" borderId="0" xfId="2" applyFont="1" applyAlignment="1">
      <alignment vertical="center" shrinkToFit="1"/>
    </xf>
    <xf numFmtId="38" fontId="5" fillId="0" borderId="0" xfId="1" applyFont="1" applyAlignment="1" applyProtection="1">
      <alignment horizontal="center" vertical="center" shrinkToFit="1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 shrinkToFit="1"/>
      <protection locked="0"/>
    </xf>
    <xf numFmtId="0" fontId="9" fillId="3" borderId="18" xfId="2" applyFont="1" applyFill="1" applyBorder="1" applyAlignment="1" applyProtection="1">
      <alignment horizontal="center" vertical="center" shrinkToFit="1"/>
      <protection locked="0"/>
    </xf>
    <xf numFmtId="0" fontId="9" fillId="4" borderId="1" xfId="2" applyFont="1" applyFill="1" applyBorder="1" applyAlignment="1" applyProtection="1">
      <alignment horizontal="center" vertical="center"/>
      <protection locked="0"/>
    </xf>
    <xf numFmtId="0" fontId="9" fillId="4" borderId="4" xfId="2" applyFont="1" applyFill="1" applyBorder="1" applyAlignment="1">
      <alignment horizontal="center" vertical="center"/>
    </xf>
    <xf numFmtId="0" fontId="9" fillId="4" borderId="4" xfId="2" applyFont="1" applyFill="1" applyBorder="1" applyAlignment="1" applyProtection="1">
      <alignment horizontal="center" vertical="center"/>
      <protection locked="0"/>
    </xf>
    <xf numFmtId="49" fontId="9" fillId="3" borderId="9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1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0" xfId="2" applyFont="1" applyFill="1" applyBorder="1" applyAlignment="1" applyProtection="1">
      <alignment horizontal="center" vertical="center"/>
      <protection locked="0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9" fillId="5" borderId="14" xfId="2" applyFont="1" applyFill="1" applyBorder="1" applyAlignment="1" applyProtection="1">
      <alignment horizontal="center" vertical="center"/>
      <protection locked="0"/>
    </xf>
    <xf numFmtId="0" fontId="9" fillId="5" borderId="10" xfId="2" applyFont="1" applyFill="1" applyBorder="1" applyAlignment="1" applyProtection="1">
      <alignment horizontal="center" vertical="center" shrinkToFit="1"/>
      <protection locked="0"/>
    </xf>
    <xf numFmtId="0" fontId="9" fillId="5" borderId="1" xfId="2" applyFont="1" applyFill="1" applyBorder="1" applyAlignment="1" applyProtection="1">
      <alignment horizontal="center" vertical="center" shrinkToFit="1"/>
      <protection locked="0"/>
    </xf>
    <xf numFmtId="0" fontId="9" fillId="5" borderId="14" xfId="2" applyFont="1" applyFill="1" applyBorder="1" applyAlignment="1" applyProtection="1">
      <alignment horizontal="center" vertical="center" shrinkToFit="1"/>
      <protection locked="0"/>
    </xf>
    <xf numFmtId="0" fontId="9" fillId="5" borderId="16" xfId="2" applyFont="1" applyFill="1" applyBorder="1" applyAlignment="1" applyProtection="1">
      <alignment horizontal="center" vertical="center"/>
      <protection locked="0"/>
    </xf>
    <xf numFmtId="0" fontId="9" fillId="5" borderId="12" xfId="2" applyFont="1" applyFill="1" applyBorder="1" applyAlignment="1" applyProtection="1">
      <alignment horizontal="center" vertical="center"/>
      <protection locked="0"/>
    </xf>
    <xf numFmtId="0" fontId="9" fillId="5" borderId="15" xfId="2" applyFont="1" applyFill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>
      <alignment vertical="center" shrinkToFit="1"/>
    </xf>
    <xf numFmtId="31" fontId="2" fillId="3" borderId="1" xfId="0" applyNumberFormat="1" applyFont="1" applyFill="1" applyBorder="1" applyAlignment="1">
      <alignment horizontal="left" vertical="center"/>
    </xf>
    <xf numFmtId="49" fontId="9" fillId="4" borderId="14" xfId="2" applyNumberFormat="1" applyFont="1" applyFill="1" applyBorder="1" applyAlignment="1">
      <alignment horizontal="center" vertical="center" shrinkToFit="1"/>
    </xf>
    <xf numFmtId="0" fontId="9" fillId="4" borderId="14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shrinkToFit="1"/>
    </xf>
    <xf numFmtId="49" fontId="9" fillId="4" borderId="14" xfId="2" quotePrefix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8" xfId="2" applyFont="1" applyFill="1" applyBorder="1" applyAlignment="1">
      <alignment horizontal="center" vertical="center" shrinkToFi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3" borderId="2" xfId="2" applyFont="1" applyFill="1" applyBorder="1" applyAlignment="1" applyProtection="1">
      <alignment horizontal="right" vertical="center"/>
      <protection locked="0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5" borderId="2" xfId="2" applyFont="1" applyFill="1" applyBorder="1" applyAlignment="1" applyProtection="1">
      <alignment horizontal="center" vertical="center"/>
      <protection locked="0"/>
    </xf>
    <xf numFmtId="176" fontId="5" fillId="0" borderId="3" xfId="2" applyNumberFormat="1" applyFont="1" applyBorder="1" applyAlignment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9" fillId="4" borderId="7" xfId="2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9"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</dxfs>
  <tableStyles count="0" defaultTableStyle="TableStyleMedium2" defaultPivotStyle="PivotStyleLight16"/>
  <colors>
    <mruColors>
      <color rgb="FFCCFFCC"/>
      <color rgb="FFFFFFCC"/>
      <color rgb="FFFF7F7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O68"/>
  <sheetViews>
    <sheetView tabSelected="1" view="pageBreakPreview" topLeftCell="A4" zoomScaleNormal="100" zoomScaleSheetLayoutView="100" workbookViewId="0">
      <selection activeCell="G11" sqref="G11:J11"/>
    </sheetView>
  </sheetViews>
  <sheetFormatPr defaultColWidth="9.875" defaultRowHeight="14.25"/>
  <cols>
    <col min="1" max="1" width="3.75" style="12" customWidth="1"/>
    <col min="2" max="2" width="10.875" style="5" customWidth="1"/>
    <col min="3" max="3" width="4" style="5" customWidth="1"/>
    <col min="4" max="4" width="9.75" style="5" customWidth="1"/>
    <col min="5" max="6" width="12.75" style="5" customWidth="1"/>
    <col min="7" max="7" width="14.75" style="5" customWidth="1"/>
    <col min="8" max="8" width="14.75" style="6" customWidth="1"/>
    <col min="9" max="9" width="6.75" style="6" customWidth="1"/>
    <col min="10" max="11" width="24.75" style="5" customWidth="1"/>
    <col min="12" max="12" width="18.5" style="5" customWidth="1"/>
    <col min="15" max="15" width="3.5" style="12" customWidth="1"/>
    <col min="16" max="16384" width="9.875" style="12"/>
  </cols>
  <sheetData>
    <row r="1" spans="2:15" ht="30.95" customHeight="1">
      <c r="B1" s="13"/>
      <c r="D1" s="13"/>
      <c r="E1" s="76" t="s">
        <v>48</v>
      </c>
      <c r="F1" s="76"/>
      <c r="G1" s="76"/>
      <c r="H1" s="76"/>
      <c r="I1" s="76"/>
      <c r="J1" s="76"/>
      <c r="K1" s="76"/>
      <c r="L1" s="76"/>
      <c r="O1" s="13"/>
    </row>
    <row r="2" spans="2:15" ht="18" customHeight="1"/>
    <row r="3" spans="2:15" ht="18" customHeight="1" thickBot="1">
      <c r="J3" s="6"/>
      <c r="K3" s="68" t="s">
        <v>5</v>
      </c>
      <c r="L3" s="68"/>
    </row>
    <row r="4" spans="2:15" ht="18" customHeight="1"/>
    <row r="5" spans="2:15" ht="18" customHeight="1" thickBot="1">
      <c r="E5" s="72" t="s">
        <v>28</v>
      </c>
      <c r="F5" s="72"/>
      <c r="G5" s="77"/>
      <c r="H5" s="77"/>
      <c r="I5" s="77"/>
      <c r="J5" s="77"/>
    </row>
    <row r="6" spans="2:15" ht="18" customHeight="1" thickBot="1">
      <c r="E6" s="72" t="s">
        <v>29</v>
      </c>
      <c r="F6" s="72"/>
      <c r="G6" s="75"/>
      <c r="H6" s="75"/>
      <c r="I6" s="75"/>
      <c r="J6" s="75"/>
    </row>
    <row r="7" spans="2:15" ht="18" customHeight="1" thickBot="1">
      <c r="B7" s="12"/>
      <c r="E7" s="72" t="s">
        <v>30</v>
      </c>
      <c r="F7" s="72"/>
      <c r="G7" s="75"/>
      <c r="H7" s="75"/>
      <c r="I7" s="75"/>
      <c r="J7" s="75"/>
      <c r="L7" s="12"/>
    </row>
    <row r="8" spans="2:15" ht="18" customHeight="1" thickBot="1">
      <c r="B8" s="12"/>
      <c r="E8" s="72" t="s">
        <v>31</v>
      </c>
      <c r="F8" s="72"/>
      <c r="G8" s="75"/>
      <c r="H8" s="75"/>
      <c r="I8" s="75"/>
      <c r="J8" s="75"/>
      <c r="L8" s="12"/>
    </row>
    <row r="9" spans="2:15" ht="18" customHeight="1">
      <c r="B9" s="12"/>
      <c r="E9" s="7"/>
      <c r="F9" s="7"/>
      <c r="H9" s="5"/>
      <c r="I9" s="5"/>
    </row>
    <row r="10" spans="2:15" ht="18" customHeight="1" thickBot="1">
      <c r="B10" s="12"/>
      <c r="E10" s="72" t="s">
        <v>32</v>
      </c>
      <c r="F10" s="72"/>
      <c r="G10" s="73" t="s">
        <v>42</v>
      </c>
      <c r="H10" s="73"/>
      <c r="I10" s="73"/>
      <c r="J10" s="73"/>
    </row>
    <row r="11" spans="2:15" ht="18" customHeight="1" thickBot="1">
      <c r="B11" s="12"/>
      <c r="E11" s="72" t="s">
        <v>33</v>
      </c>
      <c r="F11" s="72"/>
      <c r="G11" s="74">
        <f>IFERROR(VLOOKUP(G10,開催日!A2:B13,2,FALSE),"")</f>
        <v>46138</v>
      </c>
      <c r="H11" s="74"/>
      <c r="I11" s="74"/>
      <c r="J11" s="74"/>
      <c r="K11" s="8" t="s">
        <v>44</v>
      </c>
    </row>
    <row r="12" spans="2:15" ht="18" customHeight="1"/>
    <row r="13" spans="2:15" ht="18" customHeight="1">
      <c r="B13" s="8"/>
      <c r="E13" s="8" t="s">
        <v>54</v>
      </c>
      <c r="F13" s="25"/>
      <c r="G13" s="8"/>
      <c r="H13" s="26"/>
      <c r="I13" s="26"/>
      <c r="J13" s="8"/>
      <c r="K13" s="8"/>
      <c r="L13" s="8"/>
    </row>
    <row r="14" spans="2:15" ht="18" customHeight="1">
      <c r="B14" s="8"/>
      <c r="E14" s="25" t="s">
        <v>52</v>
      </c>
      <c r="F14" s="25"/>
      <c r="G14" s="8"/>
      <c r="H14" s="26"/>
      <c r="I14" s="26"/>
      <c r="J14" s="8"/>
      <c r="K14" s="8"/>
      <c r="L14" s="8"/>
    </row>
    <row r="15" spans="2:15" ht="18" customHeight="1">
      <c r="B15" s="8"/>
      <c r="E15" s="60" t="s">
        <v>55</v>
      </c>
      <c r="F15" s="25"/>
      <c r="G15" s="8"/>
      <c r="H15" s="26"/>
      <c r="I15" s="26"/>
      <c r="J15" s="8"/>
      <c r="K15" s="8"/>
      <c r="L15" s="8"/>
    </row>
    <row r="16" spans="2:15" ht="18" customHeight="1">
      <c r="B16" s="8"/>
      <c r="E16" s="25"/>
      <c r="F16" s="25"/>
      <c r="G16" s="8"/>
      <c r="H16" s="26"/>
      <c r="I16" s="26"/>
      <c r="J16" s="8"/>
      <c r="K16" s="8"/>
      <c r="L16" s="8"/>
    </row>
    <row r="17" spans="2:15" ht="18" customHeight="1">
      <c r="B17" s="12"/>
      <c r="E17" s="25" t="s">
        <v>18</v>
      </c>
      <c r="F17" s="25"/>
      <c r="G17" s="8"/>
      <c r="H17" s="26"/>
      <c r="I17" s="26"/>
      <c r="J17" s="8"/>
      <c r="K17" s="12"/>
      <c r="L17" s="27"/>
    </row>
    <row r="18" spans="2:15" ht="18" customHeight="1">
      <c r="B18" s="12"/>
      <c r="E18" s="25"/>
      <c r="F18" s="28" t="s">
        <v>53</v>
      </c>
      <c r="G18" s="29"/>
      <c r="H18" s="26"/>
      <c r="I18" s="26"/>
      <c r="J18" s="8"/>
      <c r="K18" s="12"/>
      <c r="L18" s="27"/>
    </row>
    <row r="19" spans="2:15" ht="18" customHeight="1">
      <c r="B19" s="8"/>
      <c r="E19" s="25" t="s">
        <v>21</v>
      </c>
      <c r="F19" s="25"/>
      <c r="G19" s="8"/>
      <c r="H19" s="26"/>
      <c r="I19" s="26"/>
      <c r="J19" s="8"/>
      <c r="K19" s="8"/>
      <c r="L19" s="8"/>
    </row>
    <row r="20" spans="2:15" ht="18" customHeight="1">
      <c r="B20" s="8"/>
      <c r="E20" s="25" t="s">
        <v>6</v>
      </c>
      <c r="F20" s="25"/>
      <c r="G20" s="8"/>
      <c r="H20" s="26"/>
      <c r="I20" s="26"/>
      <c r="J20" s="8"/>
      <c r="K20" s="8"/>
      <c r="L20" s="8"/>
    </row>
    <row r="21" spans="2:15" ht="18" customHeight="1">
      <c r="B21" s="8"/>
      <c r="E21" s="8" t="s">
        <v>7</v>
      </c>
      <c r="F21" s="8"/>
      <c r="G21" s="8"/>
      <c r="H21" s="26"/>
      <c r="I21" s="26"/>
      <c r="J21" s="8"/>
      <c r="K21" s="8"/>
      <c r="L21" s="8"/>
    </row>
    <row r="22" spans="2:15" ht="18" customHeight="1">
      <c r="E22" s="8" t="s">
        <v>35</v>
      </c>
      <c r="F22" s="8"/>
      <c r="G22" s="8"/>
      <c r="H22" s="26"/>
      <c r="I22" s="26"/>
      <c r="J22" s="8"/>
      <c r="K22" s="8"/>
      <c r="L22" s="8"/>
    </row>
    <row r="23" spans="2:15" ht="18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2:15" ht="18" customHeight="1">
      <c r="B24" s="8"/>
      <c r="C24" s="8" t="s">
        <v>8</v>
      </c>
      <c r="D24" s="8"/>
      <c r="E24" s="8"/>
      <c r="F24" s="8"/>
      <c r="G24" s="8"/>
      <c r="H24" s="26"/>
      <c r="I24" s="26"/>
      <c r="J24" s="8"/>
      <c r="K24" s="8"/>
      <c r="L24" s="8"/>
    </row>
    <row r="25" spans="2:15" ht="18" customHeight="1">
      <c r="B25" s="70" t="s">
        <v>34</v>
      </c>
      <c r="C25" s="70" t="s">
        <v>9</v>
      </c>
      <c r="D25" s="70" t="s">
        <v>4</v>
      </c>
      <c r="E25" s="69" t="s">
        <v>36</v>
      </c>
      <c r="F25" s="69" t="s">
        <v>38</v>
      </c>
      <c r="G25" s="70" t="s">
        <v>1</v>
      </c>
      <c r="H25" s="61" t="s">
        <v>2</v>
      </c>
      <c r="I25" s="69" t="s">
        <v>39</v>
      </c>
      <c r="J25" s="61" t="s">
        <v>20</v>
      </c>
      <c r="K25" s="63" t="s">
        <v>3</v>
      </c>
      <c r="L25" s="69" t="s">
        <v>40</v>
      </c>
    </row>
    <row r="26" spans="2:15" ht="18" customHeight="1">
      <c r="B26" s="70"/>
      <c r="C26" s="70"/>
      <c r="D26" s="70"/>
      <c r="E26" s="63"/>
      <c r="F26" s="63"/>
      <c r="G26" s="71"/>
      <c r="H26" s="62"/>
      <c r="I26" s="63"/>
      <c r="J26" s="62"/>
      <c r="K26" s="64"/>
      <c r="L26" s="63"/>
      <c r="O26" s="10"/>
    </row>
    <row r="27" spans="2:15" ht="18" customHeight="1" thickBot="1">
      <c r="B27" s="9" t="str">
        <f>IF(AND(E27="",G27="",H27=""),"",IF(AND(E27&lt;&gt;"",OR(F27="リカーブ12m",F27="リカーブ18m",F27="リカーブ30m"),G27&lt;&gt;"",H27&lt;&gt;"",OR(I27="男",I27="女"),J27&lt;&gt;"",OR(L27="県協会員(小中学)",L27="県協会員(高校以上)",L27="県外参加(小中学)",L27="県外参加(高校以上)")),"○","×"))</f>
        <v>○</v>
      </c>
      <c r="C27" s="40" t="s">
        <v>23</v>
      </c>
      <c r="D27" s="40"/>
      <c r="E27" s="56" t="s">
        <v>37</v>
      </c>
      <c r="F27" s="57" t="s">
        <v>45</v>
      </c>
      <c r="G27" s="58" t="s">
        <v>24</v>
      </c>
      <c r="H27" s="58" t="s">
        <v>25</v>
      </c>
      <c r="I27" s="58" t="s">
        <v>26</v>
      </c>
      <c r="J27" s="59" t="s">
        <v>27</v>
      </c>
      <c r="K27" s="57"/>
      <c r="L27" s="57" t="s">
        <v>49</v>
      </c>
      <c r="O27" s="10"/>
    </row>
    <row r="28" spans="2:15" ht="18" customHeight="1">
      <c r="B28" s="9" t="str">
        <f>IF(AND(E28="",G28="",H28=""),"",IF(AND(E28&lt;&gt;"",OR(F28="リカーブ12m",F28="リカーブ18m",F28="リカーブ30m"),G28&lt;&gt;"",H28&lt;&gt;"",OR(I28="男",I28="女"),J28&lt;&gt;"",OR(L28="県協会員(小中学)",L28="県協会員(高校以上)",L28="県外参加(小中学)",L28="県外参加(高校以上)")),"○","×"))</f>
        <v/>
      </c>
      <c r="C28" s="40">
        <v>1</v>
      </c>
      <c r="D28" s="39"/>
      <c r="E28" s="42"/>
      <c r="F28" s="45"/>
      <c r="G28" s="21"/>
      <c r="H28" s="21"/>
      <c r="I28" s="48"/>
      <c r="J28" s="22"/>
      <c r="K28" s="35"/>
      <c r="L28" s="51"/>
      <c r="O28" s="10"/>
    </row>
    <row r="29" spans="2:15" ht="18" customHeight="1">
      <c r="B29" s="9" t="str">
        <f t="shared" ref="B29:B47" si="0">IF(AND(E29="",G29="",H29=""),"",IF(AND(E29&lt;&gt;"",OR(F29="リカーブ12m",F29="リカーブ18m",F29="リカーブ30m"),G29&lt;&gt;"",H29&lt;&gt;"",OR(I29="男",I29="女"),J29&lt;&gt;"",OR(L29="県協会員(小中学)",L29="県協会員(高校以上)",L29="県外参加(小中学)",L29="県外参加(高校以上)")),"○","×"))</f>
        <v/>
      </c>
      <c r="C29" s="40">
        <v>2</v>
      </c>
      <c r="D29" s="39"/>
      <c r="E29" s="43"/>
      <c r="F29" s="46"/>
      <c r="G29" s="14"/>
      <c r="H29" s="14"/>
      <c r="I29" s="49"/>
      <c r="J29" s="15"/>
      <c r="K29" s="36"/>
      <c r="L29" s="52"/>
      <c r="O29" s="10"/>
    </row>
    <row r="30" spans="2:15" ht="18" customHeight="1">
      <c r="B30" s="9" t="str">
        <f t="shared" si="0"/>
        <v/>
      </c>
      <c r="C30" s="40">
        <v>3</v>
      </c>
      <c r="D30" s="39"/>
      <c r="E30" s="43"/>
      <c r="F30" s="46"/>
      <c r="G30" s="14"/>
      <c r="H30" s="14"/>
      <c r="I30" s="49"/>
      <c r="J30" s="15"/>
      <c r="K30" s="36"/>
      <c r="L30" s="52"/>
      <c r="O30" s="10"/>
    </row>
    <row r="31" spans="2:15" ht="18" customHeight="1">
      <c r="B31" s="9" t="str">
        <f t="shared" si="0"/>
        <v/>
      </c>
      <c r="C31" s="40">
        <v>4</v>
      </c>
      <c r="D31" s="39"/>
      <c r="E31" s="43"/>
      <c r="F31" s="46"/>
      <c r="G31" s="14"/>
      <c r="H31" s="14"/>
      <c r="I31" s="49"/>
      <c r="J31" s="15"/>
      <c r="K31" s="37"/>
      <c r="L31" s="52"/>
      <c r="O31" s="10"/>
    </row>
    <row r="32" spans="2:15" ht="18" customHeight="1">
      <c r="B32" s="9" t="str">
        <f t="shared" si="0"/>
        <v/>
      </c>
      <c r="C32" s="40">
        <v>5</v>
      </c>
      <c r="D32" s="39"/>
      <c r="E32" s="43"/>
      <c r="F32" s="46"/>
      <c r="G32" s="14"/>
      <c r="H32" s="14"/>
      <c r="I32" s="49"/>
      <c r="J32" s="15"/>
      <c r="K32" s="37"/>
      <c r="L32" s="52"/>
      <c r="O32" s="10"/>
    </row>
    <row r="33" spans="2:15" ht="18" customHeight="1">
      <c r="B33" s="9" t="str">
        <f t="shared" si="0"/>
        <v/>
      </c>
      <c r="C33" s="40">
        <v>6</v>
      </c>
      <c r="D33" s="39"/>
      <c r="E33" s="43"/>
      <c r="F33" s="46"/>
      <c r="G33" s="14"/>
      <c r="H33" s="14"/>
      <c r="I33" s="49"/>
      <c r="J33" s="15"/>
      <c r="K33" s="37"/>
      <c r="L33" s="52"/>
      <c r="O33" s="10"/>
    </row>
    <row r="34" spans="2:15" ht="18" customHeight="1">
      <c r="B34" s="9" t="str">
        <f t="shared" si="0"/>
        <v/>
      </c>
      <c r="C34" s="40">
        <v>7</v>
      </c>
      <c r="D34" s="39"/>
      <c r="E34" s="43"/>
      <c r="F34" s="46"/>
      <c r="G34" s="14"/>
      <c r="H34" s="14"/>
      <c r="I34" s="49"/>
      <c r="J34" s="15"/>
      <c r="K34" s="37"/>
      <c r="L34" s="52"/>
      <c r="O34" s="10"/>
    </row>
    <row r="35" spans="2:15" ht="18" customHeight="1">
      <c r="B35" s="9" t="str">
        <f t="shared" si="0"/>
        <v/>
      </c>
      <c r="C35" s="40">
        <v>8</v>
      </c>
      <c r="D35" s="39"/>
      <c r="E35" s="43"/>
      <c r="F35" s="46"/>
      <c r="G35" s="14"/>
      <c r="H35" s="14"/>
      <c r="I35" s="49"/>
      <c r="J35" s="15"/>
      <c r="K35" s="36"/>
      <c r="L35" s="52"/>
      <c r="O35" s="10"/>
    </row>
    <row r="36" spans="2:15" ht="18" customHeight="1">
      <c r="B36" s="9" t="str">
        <f t="shared" si="0"/>
        <v/>
      </c>
      <c r="C36" s="40">
        <v>9</v>
      </c>
      <c r="D36" s="39"/>
      <c r="E36" s="43"/>
      <c r="F36" s="46"/>
      <c r="G36" s="14"/>
      <c r="H36" s="14"/>
      <c r="I36" s="49"/>
      <c r="J36" s="15"/>
      <c r="K36" s="36"/>
      <c r="L36" s="52"/>
      <c r="O36" s="10"/>
    </row>
    <row r="37" spans="2:15" ht="18" customHeight="1">
      <c r="B37" s="9" t="str">
        <f t="shared" si="0"/>
        <v/>
      </c>
      <c r="C37" s="40">
        <v>10</v>
      </c>
      <c r="D37" s="39"/>
      <c r="E37" s="43"/>
      <c r="F37" s="46"/>
      <c r="G37" s="14"/>
      <c r="H37" s="14"/>
      <c r="I37" s="49"/>
      <c r="J37" s="15"/>
      <c r="K37" s="36"/>
      <c r="L37" s="52"/>
      <c r="O37" s="10"/>
    </row>
    <row r="38" spans="2:15" ht="18" customHeight="1">
      <c r="B38" s="9" t="str">
        <f t="shared" si="0"/>
        <v/>
      </c>
      <c r="C38" s="40">
        <v>11</v>
      </c>
      <c r="D38" s="39"/>
      <c r="E38" s="43"/>
      <c r="F38" s="46"/>
      <c r="G38" s="14"/>
      <c r="H38" s="14"/>
      <c r="I38" s="49"/>
      <c r="J38" s="15"/>
      <c r="K38" s="36"/>
      <c r="L38" s="52"/>
      <c r="O38" s="10"/>
    </row>
    <row r="39" spans="2:15" ht="18" customHeight="1">
      <c r="B39" s="9" t="str">
        <f t="shared" si="0"/>
        <v/>
      </c>
      <c r="C39" s="40">
        <v>12</v>
      </c>
      <c r="D39" s="39"/>
      <c r="E39" s="43"/>
      <c r="F39" s="46"/>
      <c r="G39" s="14"/>
      <c r="H39" s="14"/>
      <c r="I39" s="49"/>
      <c r="J39" s="15"/>
      <c r="K39" s="36"/>
      <c r="L39" s="52"/>
      <c r="O39" s="10"/>
    </row>
    <row r="40" spans="2:15" ht="18" customHeight="1">
      <c r="B40" s="9" t="str">
        <f t="shared" si="0"/>
        <v/>
      </c>
      <c r="C40" s="40">
        <v>13</v>
      </c>
      <c r="D40" s="39"/>
      <c r="E40" s="43"/>
      <c r="F40" s="46"/>
      <c r="G40" s="14"/>
      <c r="H40" s="14"/>
      <c r="I40" s="49"/>
      <c r="J40" s="15"/>
      <c r="K40" s="36"/>
      <c r="L40" s="52"/>
      <c r="O40" s="10"/>
    </row>
    <row r="41" spans="2:15" ht="18" customHeight="1">
      <c r="B41" s="9" t="str">
        <f t="shared" si="0"/>
        <v/>
      </c>
      <c r="C41" s="40">
        <v>14</v>
      </c>
      <c r="D41" s="39"/>
      <c r="E41" s="43"/>
      <c r="F41" s="46"/>
      <c r="G41" s="14"/>
      <c r="H41" s="14"/>
      <c r="I41" s="49"/>
      <c r="J41" s="15"/>
      <c r="K41" s="37"/>
      <c r="L41" s="52"/>
      <c r="O41" s="10"/>
    </row>
    <row r="42" spans="2:15" ht="18" customHeight="1">
      <c r="B42" s="9" t="str">
        <f t="shared" si="0"/>
        <v/>
      </c>
      <c r="C42" s="40">
        <v>15</v>
      </c>
      <c r="D42" s="39"/>
      <c r="E42" s="43"/>
      <c r="F42" s="46"/>
      <c r="G42" s="14"/>
      <c r="H42" s="14"/>
      <c r="I42" s="49"/>
      <c r="J42" s="15"/>
      <c r="K42" s="37"/>
      <c r="L42" s="52"/>
      <c r="O42" s="10"/>
    </row>
    <row r="43" spans="2:15" ht="18" customHeight="1">
      <c r="B43" s="9" t="str">
        <f t="shared" si="0"/>
        <v/>
      </c>
      <c r="C43" s="40">
        <v>16</v>
      </c>
      <c r="D43" s="39"/>
      <c r="E43" s="43"/>
      <c r="F43" s="46"/>
      <c r="G43" s="14"/>
      <c r="H43" s="14"/>
      <c r="I43" s="49"/>
      <c r="J43" s="15"/>
      <c r="K43" s="37"/>
      <c r="L43" s="52"/>
      <c r="O43" s="10"/>
    </row>
    <row r="44" spans="2:15" ht="18" customHeight="1">
      <c r="B44" s="9" t="str">
        <f t="shared" si="0"/>
        <v/>
      </c>
      <c r="C44" s="40">
        <v>17</v>
      </c>
      <c r="D44" s="39"/>
      <c r="E44" s="43"/>
      <c r="F44" s="46"/>
      <c r="G44" s="14"/>
      <c r="H44" s="14"/>
      <c r="I44" s="49"/>
      <c r="J44" s="15"/>
      <c r="K44" s="37"/>
      <c r="L44" s="52"/>
      <c r="O44" s="10"/>
    </row>
    <row r="45" spans="2:15" ht="18" customHeight="1">
      <c r="B45" s="9" t="str">
        <f t="shared" si="0"/>
        <v/>
      </c>
      <c r="C45" s="40">
        <v>18</v>
      </c>
      <c r="D45" s="39"/>
      <c r="E45" s="43"/>
      <c r="F45" s="46"/>
      <c r="G45" s="14"/>
      <c r="H45" s="14"/>
      <c r="I45" s="49"/>
      <c r="J45" s="15"/>
      <c r="K45" s="37"/>
      <c r="L45" s="52"/>
      <c r="O45" s="10"/>
    </row>
    <row r="46" spans="2:15" ht="18" customHeight="1">
      <c r="B46" s="9" t="str">
        <f t="shared" si="0"/>
        <v/>
      </c>
      <c r="C46" s="40">
        <v>19</v>
      </c>
      <c r="D46" s="39"/>
      <c r="E46" s="43"/>
      <c r="F46" s="46"/>
      <c r="G46" s="14"/>
      <c r="H46" s="14"/>
      <c r="I46" s="49"/>
      <c r="J46" s="15"/>
      <c r="K46" s="37"/>
      <c r="L46" s="52"/>
      <c r="O46" s="10"/>
    </row>
    <row r="47" spans="2:15" ht="18" customHeight="1" thickBot="1">
      <c r="B47" s="9" t="str">
        <f t="shared" si="0"/>
        <v/>
      </c>
      <c r="C47" s="40">
        <v>20</v>
      </c>
      <c r="D47" s="39"/>
      <c r="E47" s="44"/>
      <c r="F47" s="47"/>
      <c r="G47" s="18"/>
      <c r="H47" s="18"/>
      <c r="I47" s="50"/>
      <c r="J47" s="19"/>
      <c r="K47" s="38"/>
      <c r="L47" s="53"/>
      <c r="O47" s="10"/>
    </row>
    <row r="48" spans="2:15" ht="18" customHeight="1">
      <c r="B48" s="11"/>
      <c r="C48" s="10"/>
      <c r="D48" s="10"/>
      <c r="E48" s="30"/>
      <c r="F48" s="30"/>
      <c r="G48" s="30"/>
      <c r="H48" s="30"/>
      <c r="I48" s="30"/>
      <c r="J48" s="10"/>
      <c r="K48" s="30"/>
      <c r="L48" s="10"/>
      <c r="O48" s="10"/>
    </row>
    <row r="49" spans="2:15" ht="18" customHeight="1">
      <c r="B49" s="11"/>
      <c r="C49" s="8" t="s">
        <v>10</v>
      </c>
      <c r="D49" s="8"/>
      <c r="E49" s="30"/>
      <c r="F49" s="30"/>
      <c r="G49" s="30"/>
      <c r="H49" s="30"/>
      <c r="I49" s="30"/>
      <c r="J49" s="10"/>
      <c r="K49" s="30"/>
      <c r="L49" s="10"/>
      <c r="O49" s="10"/>
    </row>
    <row r="50" spans="2:15" ht="18" customHeight="1">
      <c r="B50" s="70" t="s">
        <v>34</v>
      </c>
      <c r="C50" s="71" t="s">
        <v>9</v>
      </c>
      <c r="D50" s="70" t="s">
        <v>4</v>
      </c>
      <c r="E50" s="69" t="s">
        <v>36</v>
      </c>
      <c r="F50" s="69" t="s">
        <v>22</v>
      </c>
      <c r="G50" s="70" t="s">
        <v>1</v>
      </c>
      <c r="H50" s="61" t="s">
        <v>2</v>
      </c>
      <c r="I50" s="69" t="s">
        <v>39</v>
      </c>
      <c r="J50" s="61" t="s">
        <v>20</v>
      </c>
      <c r="K50" s="63" t="s">
        <v>3</v>
      </c>
      <c r="O50" s="10"/>
    </row>
    <row r="51" spans="2:15" ht="18" customHeight="1" thickBot="1">
      <c r="B51" s="70"/>
      <c r="C51" s="78"/>
      <c r="D51" s="70"/>
      <c r="E51" s="63"/>
      <c r="F51" s="63"/>
      <c r="G51" s="71"/>
      <c r="H51" s="62"/>
      <c r="I51" s="63"/>
      <c r="J51" s="62"/>
      <c r="K51" s="64"/>
      <c r="O51" s="10"/>
    </row>
    <row r="52" spans="2:15" ht="18" customHeight="1">
      <c r="B52" s="9" t="str">
        <f>IF(AND(G52="",H52=""),"",IF(AND(F52="監督/コーチ",G52&lt;&gt;"",H52&lt;&gt;"",OR(I52="男",I52="女"),J52&lt;&gt;""),"○","×"))</f>
        <v/>
      </c>
      <c r="C52" s="9">
        <v>1</v>
      </c>
      <c r="D52" s="41"/>
      <c r="E52" s="42"/>
      <c r="F52" s="45" t="s">
        <v>11</v>
      </c>
      <c r="G52" s="21"/>
      <c r="H52" s="21"/>
      <c r="I52" s="48"/>
      <c r="J52" s="22"/>
      <c r="K52" s="23"/>
      <c r="O52" s="10"/>
    </row>
    <row r="53" spans="2:15" ht="18" customHeight="1">
      <c r="B53" s="9" t="str">
        <f t="shared" ref="B53:B56" si="1">IF(AND(G53="",H53=""),"",IF(AND(F53="監督/コーチ",G53&lt;&gt;"",H53&lt;&gt;"",OR(I53="男",I53="女"),J53&lt;&gt;""),"○","×"))</f>
        <v/>
      </c>
      <c r="C53" s="9">
        <v>2</v>
      </c>
      <c r="D53" s="41"/>
      <c r="E53" s="43"/>
      <c r="F53" s="46" t="s">
        <v>11</v>
      </c>
      <c r="G53" s="14"/>
      <c r="H53" s="14"/>
      <c r="I53" s="49"/>
      <c r="J53" s="15"/>
      <c r="K53" s="17"/>
      <c r="O53" s="10"/>
    </row>
    <row r="54" spans="2:15" ht="18" customHeight="1">
      <c r="B54" s="9" t="str">
        <f t="shared" si="1"/>
        <v/>
      </c>
      <c r="C54" s="9">
        <v>3</v>
      </c>
      <c r="D54" s="41"/>
      <c r="E54" s="43"/>
      <c r="F54" s="46" t="s">
        <v>11</v>
      </c>
      <c r="G54" s="14"/>
      <c r="H54" s="14"/>
      <c r="I54" s="49"/>
      <c r="J54" s="15"/>
      <c r="K54" s="16"/>
      <c r="O54" s="10"/>
    </row>
    <row r="55" spans="2:15" ht="18" customHeight="1">
      <c r="B55" s="9" t="str">
        <f t="shared" si="1"/>
        <v/>
      </c>
      <c r="C55" s="9">
        <v>4</v>
      </c>
      <c r="D55" s="41"/>
      <c r="E55" s="43"/>
      <c r="F55" s="46" t="s">
        <v>11</v>
      </c>
      <c r="G55" s="14"/>
      <c r="H55" s="14"/>
      <c r="I55" s="49"/>
      <c r="J55" s="15"/>
      <c r="K55" s="16"/>
      <c r="O55" s="10"/>
    </row>
    <row r="56" spans="2:15" ht="18" customHeight="1" thickBot="1">
      <c r="B56" s="9" t="str">
        <f t="shared" si="1"/>
        <v/>
      </c>
      <c r="C56" s="9">
        <v>5</v>
      </c>
      <c r="D56" s="41"/>
      <c r="E56" s="44"/>
      <c r="F56" s="47" t="s">
        <v>11</v>
      </c>
      <c r="G56" s="18"/>
      <c r="H56" s="18"/>
      <c r="I56" s="50"/>
      <c r="J56" s="19"/>
      <c r="K56" s="20"/>
      <c r="O56" s="10"/>
    </row>
    <row r="57" spans="2:15" ht="18" customHeight="1">
      <c r="B57" s="11"/>
      <c r="C57" s="10"/>
      <c r="D57" s="10"/>
      <c r="E57" s="30"/>
      <c r="F57" s="30"/>
      <c r="G57" s="30"/>
      <c r="H57" s="30"/>
      <c r="I57" s="30"/>
      <c r="J57" s="10"/>
      <c r="K57" s="10"/>
      <c r="L57" s="10"/>
      <c r="O57" s="10"/>
    </row>
    <row r="58" spans="2:15" ht="18" customHeight="1">
      <c r="B58" s="11"/>
      <c r="C58" s="10"/>
      <c r="D58" s="10"/>
      <c r="E58" s="30"/>
      <c r="F58" s="30"/>
      <c r="G58" s="30"/>
      <c r="H58" s="30"/>
      <c r="I58" s="30"/>
      <c r="J58" s="10"/>
      <c r="K58" s="10"/>
      <c r="L58" s="10"/>
      <c r="O58" s="10"/>
    </row>
    <row r="59" spans="2:15" ht="18" customHeight="1">
      <c r="B59" s="11"/>
      <c r="D59" s="8"/>
      <c r="E59" s="8" t="s">
        <v>12</v>
      </c>
      <c r="F59" s="30"/>
      <c r="G59" s="30"/>
      <c r="H59" s="30"/>
      <c r="I59" s="30"/>
      <c r="J59" s="10"/>
      <c r="K59" s="10"/>
      <c r="L59" s="10"/>
      <c r="O59" s="10"/>
    </row>
    <row r="60" spans="2:15" ht="18" customHeight="1">
      <c r="E60" s="65" t="s">
        <v>13</v>
      </c>
      <c r="F60" s="66"/>
      <c r="G60" s="67"/>
      <c r="H60" s="31" t="s">
        <v>14</v>
      </c>
      <c r="I60" s="54"/>
      <c r="J60" s="24" t="s">
        <v>15</v>
      </c>
      <c r="K60" s="31" t="s">
        <v>16</v>
      </c>
      <c r="O60" s="10"/>
    </row>
    <row r="61" spans="2:15" ht="18" customHeight="1">
      <c r="E61" s="65" t="s">
        <v>46</v>
      </c>
      <c r="F61" s="66"/>
      <c r="G61" s="67"/>
      <c r="H61" s="32">
        <v>3000</v>
      </c>
      <c r="I61" s="32" t="s">
        <v>41</v>
      </c>
      <c r="J61" s="24">
        <f>COUNTIFS(L28:L47,"県協会員(小中学)",D28:D47,"○")</f>
        <v>0</v>
      </c>
      <c r="K61" s="32">
        <f>H61*J61</f>
        <v>0</v>
      </c>
      <c r="O61" s="10"/>
    </row>
    <row r="62" spans="2:15" ht="18" customHeight="1">
      <c r="E62" s="65" t="s">
        <v>47</v>
      </c>
      <c r="F62" s="66"/>
      <c r="G62" s="67"/>
      <c r="H62" s="32">
        <v>4000</v>
      </c>
      <c r="I62" s="32" t="s">
        <v>41</v>
      </c>
      <c r="J62" s="24">
        <f>COUNTIFS(L28:L47,"県協会員(高校以上)",D28:D47,"○")</f>
        <v>0</v>
      </c>
      <c r="K62" s="32">
        <f>H62*J62</f>
        <v>0</v>
      </c>
      <c r="O62" s="10"/>
    </row>
    <row r="63" spans="2:15" ht="18" customHeight="1">
      <c r="E63" s="65" t="s">
        <v>50</v>
      </c>
      <c r="F63" s="66"/>
      <c r="G63" s="67"/>
      <c r="H63" s="32">
        <v>3000</v>
      </c>
      <c r="I63" s="32" t="s">
        <v>41</v>
      </c>
      <c r="J63" s="24">
        <f>COUNTIFS(L28:L47,"県外参加(小中学)",D28:D47,"○")</f>
        <v>0</v>
      </c>
      <c r="K63" s="32">
        <f>H63*J63</f>
        <v>0</v>
      </c>
      <c r="O63" s="10"/>
    </row>
    <row r="64" spans="2:15" ht="18" customHeight="1">
      <c r="E64" s="65" t="s">
        <v>51</v>
      </c>
      <c r="F64" s="66"/>
      <c r="G64" s="67"/>
      <c r="H64" s="32">
        <v>4000</v>
      </c>
      <c r="I64" s="32" t="s">
        <v>41</v>
      </c>
      <c r="J64" s="24">
        <f>COUNTIFS(L28:L47,"県外参加(高校以上)",D28:D47,"○")</f>
        <v>0</v>
      </c>
      <c r="K64" s="32">
        <f>H64*J64</f>
        <v>0</v>
      </c>
      <c r="O64" s="10"/>
    </row>
    <row r="65" spans="2:11" ht="18" customHeight="1">
      <c r="C65" s="12"/>
      <c r="D65" s="12"/>
      <c r="E65" s="12"/>
      <c r="F65" s="12"/>
      <c r="G65" s="12"/>
      <c r="H65" s="33"/>
      <c r="I65" s="33"/>
      <c r="K65" s="34"/>
    </row>
    <row r="66" spans="2:11" ht="18" customHeight="1">
      <c r="C66" s="12"/>
      <c r="D66" s="12"/>
      <c r="E66" s="12"/>
      <c r="F66" s="12"/>
      <c r="G66" s="12"/>
      <c r="H66" s="33"/>
      <c r="I66" s="33"/>
      <c r="J66" s="24" t="s">
        <v>17</v>
      </c>
      <c r="K66" s="32">
        <f>SUM(K61:L64)</f>
        <v>0</v>
      </c>
    </row>
    <row r="67" spans="2:11" ht="18" customHeight="1">
      <c r="B67" s="11"/>
      <c r="C67" s="12"/>
      <c r="D67" s="12"/>
      <c r="E67" s="12"/>
      <c r="F67" s="12"/>
      <c r="G67" s="12"/>
      <c r="H67" s="33"/>
      <c r="I67" s="33"/>
    </row>
    <row r="68" spans="2:11" ht="18" customHeight="1"/>
  </sheetData>
  <sheetProtection sheet="1" objects="1" scenarios="1"/>
  <mergeCells count="40">
    <mergeCell ref="C50:C51"/>
    <mergeCell ref="E50:E51"/>
    <mergeCell ref="F50:F51"/>
    <mergeCell ref="G50:G51"/>
    <mergeCell ref="B25:B26"/>
    <mergeCell ref="B50:B51"/>
    <mergeCell ref="C25:C26"/>
    <mergeCell ref="D25:D26"/>
    <mergeCell ref="D50:D51"/>
    <mergeCell ref="G10:J10"/>
    <mergeCell ref="G11:J11"/>
    <mergeCell ref="G8:J8"/>
    <mergeCell ref="E1:L1"/>
    <mergeCell ref="E5:F5"/>
    <mergeCell ref="E6:F6"/>
    <mergeCell ref="E7:F7"/>
    <mergeCell ref="G7:J7"/>
    <mergeCell ref="G6:J6"/>
    <mergeCell ref="G5:J5"/>
    <mergeCell ref="E64:G64"/>
    <mergeCell ref="E60:G60"/>
    <mergeCell ref="E61:G61"/>
    <mergeCell ref="E62:G62"/>
    <mergeCell ref="I50:I51"/>
    <mergeCell ref="J50:J51"/>
    <mergeCell ref="K50:K51"/>
    <mergeCell ref="H50:H51"/>
    <mergeCell ref="E63:G63"/>
    <mergeCell ref="K3:L3"/>
    <mergeCell ref="K25:K26"/>
    <mergeCell ref="L25:L26"/>
    <mergeCell ref="E25:E26"/>
    <mergeCell ref="F25:F26"/>
    <mergeCell ref="G25:G26"/>
    <mergeCell ref="H25:H26"/>
    <mergeCell ref="I25:I26"/>
    <mergeCell ref="J25:J26"/>
    <mergeCell ref="E8:F8"/>
    <mergeCell ref="E10:F10"/>
    <mergeCell ref="E11:F11"/>
  </mergeCells>
  <phoneticPr fontId="1"/>
  <conditionalFormatting sqref="B27:B47">
    <cfRule type="expression" dxfId="8" priority="8">
      <formula>AND($B27&lt;&gt;"",$B27&lt;&gt;"○")</formula>
    </cfRule>
  </conditionalFormatting>
  <conditionalFormatting sqref="B52:B56">
    <cfRule type="expression" dxfId="7" priority="7">
      <formula>AND($B52&lt;&gt;"",$B52&lt;&gt;"○")</formula>
    </cfRule>
  </conditionalFormatting>
  <conditionalFormatting sqref="E27:E47">
    <cfRule type="expression" dxfId="6" priority="10">
      <formula>AND($E27&lt;&gt;"",LEN($E27)&lt;&gt;LENB($E27))</formula>
    </cfRule>
  </conditionalFormatting>
  <conditionalFormatting sqref="E52:E56">
    <cfRule type="expression" dxfId="5" priority="26">
      <formula>AND($E52&lt;&gt;"",LEN($E52)&lt;&gt;LENB($E52))</formula>
    </cfRule>
  </conditionalFormatting>
  <conditionalFormatting sqref="F27:F47">
    <cfRule type="expression" dxfId="4" priority="11">
      <formula>AND($F27&lt;&gt;"",$F27&lt;&gt;"リカーブ12m",$F27&lt;&gt;"リカーブ18m",$F27&lt;&gt;"リカーブ30m")</formula>
    </cfRule>
  </conditionalFormatting>
  <conditionalFormatting sqref="F52:F56">
    <cfRule type="expression" dxfId="3" priority="27">
      <formula>AND($F52&lt;&gt;"",$F52&lt;&gt;"監督/コーチ")</formula>
    </cfRule>
  </conditionalFormatting>
  <conditionalFormatting sqref="I27:I47">
    <cfRule type="expression" dxfId="2" priority="13">
      <formula>AND($I27&lt;&gt;"",$I27&lt;&gt;"男",$I27&lt;&gt;"女")</formula>
    </cfRule>
  </conditionalFormatting>
  <conditionalFormatting sqref="I52:I56">
    <cfRule type="expression" dxfId="1" priority="28">
      <formula>AND($I52&lt;&gt;"",$I52&lt;&gt;"男",$I52&lt;&gt;"女")</formula>
    </cfRule>
  </conditionalFormatting>
  <conditionalFormatting sqref="L27:L47">
    <cfRule type="expression" dxfId="0" priority="16">
      <formula>AND($L27&lt;&gt;"",$L27&lt;&gt;"県協会員(小中学)",$L27&lt;&gt;"県協会員(高校以上)",$L27&lt;&gt;"県外参加(小中学)",$L27&lt;&gt;"県外参加(高校以上)")</formula>
    </cfRule>
  </conditionalFormatting>
  <dataValidations disablePrompts="1" count="10">
    <dataValidation type="list" allowBlank="1" showInputMessage="1" showErrorMessage="1" sqref="D52:D56 D27:D47" xr:uid="{F9C4BF8F-F471-4CF2-84B2-359AE49717DD}">
      <formula1>"○,×"</formula1>
    </dataValidation>
    <dataValidation type="list" allowBlank="1" showInputMessage="1" showErrorMessage="1" sqref="F52:F56" xr:uid="{0A507DED-2A6C-4E5A-BFD3-537B604EB2A8}">
      <formula1>"監督/コーチ"</formula1>
    </dataValidation>
    <dataValidation type="list" allowBlank="1" showInputMessage="1" showErrorMessage="1" sqref="J48:J49" xr:uid="{0C38CF2B-B8EF-45DD-BD7F-2E75D77ADBF4}">
      <formula1>"RC70,RC60,CP50,BB50,監督/コーチ"</formula1>
    </dataValidation>
    <dataValidation type="list" allowBlank="1" showInputMessage="1" showErrorMessage="1" sqref="I52:I56 I27:I47" xr:uid="{5405D4C7-B28A-40BA-89AD-94F76ACCB5A5}">
      <formula1>"男,女"</formula1>
    </dataValidation>
    <dataValidation imeMode="fullKatakana" allowBlank="1" showInputMessage="1" showErrorMessage="1" sqref="H52:H56 H27:H47" xr:uid="{3B2CF7DB-959E-46D4-AF05-1A1CC020F3A3}"/>
    <dataValidation type="whole" allowBlank="1" showInputMessage="1" showErrorMessage="1" sqref="D27:D47" xr:uid="{6A375FA6-71F6-4254-B2C0-AA9F1C993AF7}">
      <formula1>0</formula1>
      <formula2>999</formula2>
    </dataValidation>
    <dataValidation imeMode="disabled" allowBlank="1" showInputMessage="1" showErrorMessage="1" sqref="E52:E56 E27:E47" xr:uid="{963A3F54-B870-491F-A2BE-1CE347AE4D0C}"/>
    <dataValidation type="list" allowBlank="1" showInputMessage="1" showErrorMessage="1" sqref="L48:L49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F27:F47" xr:uid="{EEF6CC8F-78FF-4C9A-9289-EAEED44B5A23}">
      <formula1>"リカーブ12m,リカーブ18m,リカーブ30m"</formula1>
    </dataValidation>
    <dataValidation type="list" allowBlank="1" showInputMessage="1" showErrorMessage="1" sqref="L27:L47" xr:uid="{5AB3FEC7-4254-4CAE-AD7A-FE1D17ECE5F8}">
      <formula1>"県協会員(小中学),県協会員(高校以上),県外参加(小中学),県外参加(高校以上)"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13184BF-24E2-4626-9E13-22D03EB0021E}">
          <x14:formula1>
            <xm:f>開催日!$A$2:$A$13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F16" sqref="F16"/>
    </sheetView>
  </sheetViews>
  <sheetFormatPr defaultRowHeight="15.75"/>
  <cols>
    <col min="1" max="1" width="36.625" style="1" customWidth="1"/>
    <col min="2" max="2" width="30.625" style="1" customWidth="1"/>
    <col min="3" max="6" width="9" style="1" customWidth="1"/>
  </cols>
  <sheetData>
    <row r="1" spans="1:4">
      <c r="A1" s="3" t="s">
        <v>19</v>
      </c>
      <c r="B1" s="3" t="s">
        <v>0</v>
      </c>
      <c r="D1" s="2"/>
    </row>
    <row r="2" spans="1:4">
      <c r="A2" s="4" t="s">
        <v>42</v>
      </c>
      <c r="B2" s="55">
        <v>46138</v>
      </c>
      <c r="C2" s="2"/>
      <c r="D2" s="2"/>
    </row>
    <row r="3" spans="1:4">
      <c r="A3" s="4" t="s">
        <v>43</v>
      </c>
      <c r="B3" s="55">
        <v>46201</v>
      </c>
      <c r="C3" s="2"/>
      <c r="D3" s="2"/>
    </row>
    <row r="4" spans="1:4">
      <c r="A4" s="4"/>
      <c r="B4" s="55"/>
      <c r="C4" s="2"/>
      <c r="D4" s="2"/>
    </row>
    <row r="5" spans="1:4">
      <c r="A5" s="4"/>
      <c r="B5" s="55"/>
      <c r="C5" s="2"/>
      <c r="D5" s="2"/>
    </row>
    <row r="6" spans="1:4">
      <c r="A6" s="4"/>
      <c r="B6" s="4"/>
      <c r="C6" s="2"/>
      <c r="D6" s="2"/>
    </row>
    <row r="7" spans="1:4">
      <c r="A7" s="4"/>
      <c r="B7" s="4"/>
      <c r="C7" s="2"/>
      <c r="D7" s="2"/>
    </row>
    <row r="8" spans="1:4">
      <c r="A8" s="4"/>
      <c r="B8" s="4"/>
      <c r="C8" s="2"/>
      <c r="D8" s="2"/>
    </row>
    <row r="9" spans="1:4">
      <c r="A9" s="4"/>
      <c r="B9" s="4"/>
      <c r="C9" s="2"/>
      <c r="D9" s="2"/>
    </row>
    <row r="10" spans="1:4">
      <c r="A10" s="4"/>
      <c r="B10" s="4"/>
      <c r="C10" s="2"/>
      <c r="D10" s="2"/>
    </row>
    <row r="11" spans="1:4">
      <c r="A11" s="4"/>
      <c r="B11" s="4"/>
      <c r="C11" s="2"/>
      <c r="D11" s="2"/>
    </row>
    <row r="12" spans="1:4">
      <c r="A12" s="4"/>
      <c r="B12" s="4"/>
      <c r="C12" s="2"/>
      <c r="D12" s="2"/>
    </row>
    <row r="13" spans="1:4">
      <c r="A13" s="4"/>
      <c r="B13" s="4"/>
      <c r="C13" s="2"/>
      <c r="D13" s="2"/>
    </row>
    <row r="14" spans="1:4">
      <c r="C14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  <row r="25" spans="2:3">
      <c r="B25" s="2"/>
      <c r="C25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2025-08-06T12:58:34Z</cp:lastPrinted>
  <dcterms:created xsi:type="dcterms:W3CDTF">2016-03-05T22:35:32Z</dcterms:created>
  <dcterms:modified xsi:type="dcterms:W3CDTF">2026-02-12T11:41:44Z</dcterms:modified>
</cp:coreProperties>
</file>