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 Miyafuji\Documents\アーチェリー関連\愛知県アーチェリー協会\2026年度\02_競技会要項\4月分\"/>
    </mc:Choice>
  </mc:AlternateContent>
  <xr:revisionPtr revIDLastSave="0" documentId="13_ncr:1_{0498BA5F-0D65-46E0-8B6D-BA0F4F2EAC5C}" xr6:coauthVersionLast="47" xr6:coauthVersionMax="47" xr10:uidLastSave="{00000000-0000-0000-0000-000000000000}"/>
  <bookViews>
    <workbookView xWindow="7335" yWindow="990" windowWidth="20265" windowHeight="14850" xr2:uid="{00000000-000D-0000-FFFF-FFFF00000000}"/>
  </bookViews>
  <sheets>
    <sheet name="参加申込書" sheetId="5" r:id="rId1"/>
    <sheet name="開催日" sheetId="2" r:id="rId2"/>
  </sheets>
  <definedNames>
    <definedName name="_xlnm._FilterDatabase" localSheetId="0" hidden="1">参加申込書!$D$29:$J$38</definedName>
    <definedName name="_xlnm.Print_Area" localSheetId="0">参加申込書!$B$1:$L$67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63" i="5"/>
  <c r="G62" i="5"/>
  <c r="B57" i="5"/>
  <c r="B56" i="5"/>
  <c r="B55" i="5"/>
  <c r="B54" i="5"/>
  <c r="B53" i="5"/>
  <c r="B28" i="5" l="1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29" i="5"/>
  <c r="B48" i="5"/>
  <c r="H63" i="5" l="1"/>
  <c r="H62" i="5"/>
  <c r="H6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Toshihiro Miyafuji</author>
  </authors>
  <commentList>
    <comment ref="E26" authorId="0" shapeId="0" xr:uid="{D14B35EF-ADDC-4EDF-8A4B-C74376FABDC5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F26" authorId="0" shapeId="0" xr:uid="{AD2CCEC3-F3D5-43B4-8A63-BE37D0E5B55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26" authorId="0" shapeId="0" xr:uid="{EAD28274-D63C-4E3D-B1A0-3F5A0EC4DF5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L26" authorId="0" shapeId="0" xr:uid="{6ACF47B4-E0B7-4DED-962D-2609851DD3F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51" authorId="0" shapeId="0" xr:uid="{39AE07C2-243E-4325-9CC4-BDB8C3C8187C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F51" authorId="0" shapeId="0" xr:uid="{DE0DD5BF-3AD4-42F8-9F60-00319A7899C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51" authorId="0" shapeId="0" xr:uid="{D4CEDAA7-C6BA-4CD3-9D82-539EEDFA6CE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<sst xmlns="http://schemas.openxmlformats.org/spreadsheetml/2006/main" count="65" uniqueCount="52">
  <si>
    <t>開催日</t>
    <rPh sb="0" eb="3">
      <t>カイサイビ</t>
    </rPh>
    <phoneticPr fontId="1"/>
  </si>
  <si>
    <t>氏名</t>
    <rPh sb="0" eb="2">
      <t>シメイ</t>
    </rPh>
    <phoneticPr fontId="1"/>
  </si>
  <si>
    <t>フリガナ</t>
    <phoneticPr fontId="6"/>
  </si>
  <si>
    <t>備考</t>
    <rPh sb="0" eb="2">
      <t>ビコウ</t>
    </rPh>
    <phoneticPr fontId="6"/>
  </si>
  <si>
    <t>参加可否</t>
    <rPh sb="0" eb="2">
      <t>サンカ</t>
    </rPh>
    <rPh sb="2" eb="4">
      <t>カヒ</t>
    </rPh>
    <phoneticPr fontId="6"/>
  </si>
  <si>
    <t>申込年月日：　　　　　　　年　　　　月　　　　日</t>
    <rPh sb="13" eb="14">
      <t>ネン</t>
    </rPh>
    <rPh sb="18" eb="19">
      <t>ツキ</t>
    </rPh>
    <phoneticPr fontId="1"/>
  </si>
  <si>
    <t>○ 参加申込書の記載順により、受付を行います。</t>
    <rPh sb="15" eb="17">
      <t>ウケツケ</t>
    </rPh>
    <phoneticPr fontId="1"/>
  </si>
  <si>
    <t>愛知県アーチェリー協会競技部　：　aichiarcherykyougibu@gmail.com</t>
    <phoneticPr fontId="1"/>
  </si>
  <si>
    <t>○ "参加部門""性別""参加費区分" は、リストから選択してください。</t>
    <rPh sb="9" eb="11">
      <t>セイベツ</t>
    </rPh>
    <rPh sb="13" eb="16">
      <t>サンカヒ</t>
    </rPh>
    <rPh sb="16" eb="18">
      <t>クブン</t>
    </rPh>
    <phoneticPr fontId="1"/>
  </si>
  <si>
    <t>○ 本協会会員以外の申込者は、備考欄に居住地（市町村名）を記載ください。</t>
    <phoneticPr fontId="1"/>
  </si>
  <si>
    <t>○ 立順の参考とするため、「左行射（左利き）」、「車椅子等の補助具使用」の場合は、備考欄に記載ください。</t>
    <phoneticPr fontId="1"/>
  </si>
  <si>
    <r>
      <t>○ "参加可否"は、事務手続きで使用します。</t>
    </r>
    <r>
      <rPr>
        <u/>
        <sz val="12"/>
        <color theme="1"/>
        <rFont val="MS UI Gothic"/>
        <family val="3"/>
        <charset val="128"/>
      </rPr>
      <t>記載しないでください。</t>
    </r>
    <rPh sb="3" eb="7">
      <t>サンカカヒ</t>
    </rPh>
    <rPh sb="10" eb="14">
      <t>ジムテツヅ</t>
    </rPh>
    <rPh sb="16" eb="18">
      <t>シヨウ</t>
    </rPh>
    <rPh sb="22" eb="24">
      <t>キサイ</t>
    </rPh>
    <phoneticPr fontId="1"/>
  </si>
  <si>
    <t>【記録会参加申し込み】</t>
    <rPh sb="1" eb="4">
      <t>キロクカイ</t>
    </rPh>
    <rPh sb="4" eb="7">
      <t>サンカモウ</t>
    </rPh>
    <rPh sb="8" eb="9">
      <t>コ</t>
    </rPh>
    <phoneticPr fontId="1"/>
  </si>
  <si>
    <t>#</t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</si>
  <si>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</si>
  <si>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</si>
  <si>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</si>
  <si>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</si>
  <si>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</si>
  <si>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</si>
  <si>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</si>
  <si>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参加費計[\]</t>
    <phoneticPr fontId="1"/>
  </si>
  <si>
    <t>○ 各支部や所属団体で取りまとめのうえ、下記宛に参加申込書を送付ください。</t>
    <rPh sb="20" eb="22">
      <t>カキ</t>
    </rPh>
    <rPh sb="22" eb="23">
      <t>アテ</t>
    </rPh>
    <phoneticPr fontId="1"/>
  </si>
  <si>
    <t>※開催日をご確認ください</t>
    <phoneticPr fontId="1"/>
  </si>
  <si>
    <t>競技会名</t>
    <rPh sb="0" eb="3">
      <t>キョウギカイ</t>
    </rPh>
    <rPh sb="3" eb="4">
      <t>ナ</t>
    </rPh>
    <phoneticPr fontId="1"/>
  </si>
  <si>
    <t>2026年度　愛知県フィールド記録会　参加申込書</t>
    <rPh sb="15" eb="18">
      <t>キロクカイ</t>
    </rPh>
    <phoneticPr fontId="1"/>
  </si>
  <si>
    <t xml:space="preserve">所属団体（学校） ： </t>
    <phoneticPr fontId="1"/>
  </si>
  <si>
    <t xml:space="preserve">申込責任者名（担当者） ： </t>
    <phoneticPr fontId="1"/>
  </si>
  <si>
    <t xml:space="preserve">申込責任者連絡先(メール) ： </t>
    <phoneticPr fontId="1"/>
  </si>
  <si>
    <t xml:space="preserve">申込責任者連絡先(TEL) ： </t>
    <phoneticPr fontId="1"/>
  </si>
  <si>
    <t xml:space="preserve">記録会名(リストから選択) ： </t>
    <rPh sb="0" eb="3">
      <t>キロクカイ</t>
    </rPh>
    <rPh sb="3" eb="4">
      <t>メイ</t>
    </rPh>
    <rPh sb="10" eb="12">
      <t>センタク</t>
    </rPh>
    <phoneticPr fontId="1"/>
  </si>
  <si>
    <t xml:space="preserve">開催日(リストから選択) ： </t>
    <rPh sb="0" eb="3">
      <t>カイサイビ</t>
    </rPh>
    <rPh sb="9" eb="11">
      <t>センタク</t>
    </rPh>
    <phoneticPr fontId="1"/>
  </si>
  <si>
    <t>入力チェック</t>
    <rPh sb="0" eb="2">
      <t>ニュウリョク</t>
    </rPh>
    <phoneticPr fontId="6"/>
  </si>
  <si>
    <t>登録番号
(半角英数)</t>
    <rPh sb="0" eb="4">
      <t>トウロクバンゴウ</t>
    </rPh>
    <rPh sb="6" eb="8">
      <t>ハンカク</t>
    </rPh>
    <rPh sb="8" eb="10">
      <t>エイスウ</t>
    </rPh>
    <phoneticPr fontId="1"/>
  </si>
  <si>
    <t>参加部門
(リスト)</t>
    <rPh sb="0" eb="4">
      <t>サンカブモン</t>
    </rPh>
    <phoneticPr fontId="1"/>
  </si>
  <si>
    <t>性別
(リスト)</t>
    <rPh sb="0" eb="2">
      <t>セイベツ</t>
    </rPh>
    <phoneticPr fontId="1"/>
  </si>
  <si>
    <t>所属(または学校名)</t>
    <rPh sb="0" eb="2">
      <t>ショゾク</t>
    </rPh>
    <rPh sb="6" eb="9">
      <t>ガッコウメイ</t>
    </rPh>
    <phoneticPr fontId="1"/>
  </si>
  <si>
    <t>参加費区分
(リスト)</t>
    <rPh sb="0" eb="5">
      <t>サンカヒクブン</t>
    </rPh>
    <phoneticPr fontId="1"/>
  </si>
  <si>
    <t>男</t>
  </si>
  <si>
    <t>00099999</t>
  </si>
  <si>
    <t>リカーブ</t>
  </si>
  <si>
    <t>愛知　太郎</t>
  </si>
  <si>
    <t>アイチ　タロウ</t>
  </si>
  <si>
    <t>愛知県アーチェリー協会</t>
  </si>
  <si>
    <t>県協会員</t>
  </si>
  <si>
    <t>県協会員</t>
    <phoneticPr fontId="1"/>
  </si>
  <si>
    <t>県外参加</t>
    <rPh sb="2" eb="4">
      <t>サンカ</t>
    </rPh>
    <phoneticPr fontId="1"/>
  </si>
  <si>
    <t>参加部門</t>
    <rPh sb="0" eb="4">
      <t>サンカブモン</t>
    </rPh>
    <phoneticPr fontId="1"/>
  </si>
  <si>
    <t>第1回 フィールド記録会</t>
    <rPh sb="0" eb="1">
      <t>ダイ</t>
    </rPh>
    <rPh sb="2" eb="3">
      <t>カイ</t>
    </rPh>
    <rPh sb="9" eb="12">
      <t>キロクカイ</t>
    </rPh>
    <phoneticPr fontId="1"/>
  </si>
  <si>
    <t>第1回 フィールド記録会</t>
  </si>
  <si>
    <t>第2回 フィールド記録会</t>
  </si>
  <si>
    <t>第3回 フィールド記録会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</si>
</sst>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/>
    </xf>
    <xf numFmtId="0" fontId="7" fillId="0" borderId="0" xfId="3" applyAlignment="1">
      <alignment vertical="center"/>
    </xf>
    <xf numFmtId="0" fontId="5" fillId="0" borderId="0" xfId="3" applyFont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0" xfId="2" quotePrefix="1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shrinkToFit="1"/>
    </xf>
    <xf numFmtId="38" fontId="5" fillId="4" borderId="1" xfId="1" applyFont="1" applyFill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shrinkToFit="1"/>
    </xf>
    <xf numFmtId="38" fontId="5" fillId="0" borderId="0" xfId="1" applyFont="1" applyAlignment="1">
      <alignment horizontal="center" vertical="center" shrinkToFit="1"/>
    </xf>
    <xf numFmtId="38" fontId="5" fillId="0" borderId="0" xfId="1" applyFont="1" applyAlignment="1">
      <alignment horizontal="center" vertical="center"/>
    </xf>
    <xf numFmtId="0" fontId="10" fillId="0" borderId="0" xfId="2" applyFont="1" applyAlignment="1">
      <alignment vertical="center"/>
    </xf>
    <xf numFmtId="31" fontId="2" fillId="3" borderId="1" xfId="0" applyNumberFormat="1" applyFont="1" applyFill="1" applyBorder="1" applyAlignment="1">
      <alignment horizontal="left" vertical="center"/>
    </xf>
    <xf numFmtId="49" fontId="9" fillId="3" borderId="7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8" xfId="2" applyFont="1" applyFill="1" applyBorder="1" applyAlignment="1" applyProtection="1">
      <alignment horizontal="center" vertical="center"/>
      <protection locked="0"/>
    </xf>
    <xf numFmtId="0" fontId="9" fillId="3" borderId="8" xfId="2" applyFont="1" applyFill="1" applyBorder="1" applyAlignment="1" applyProtection="1">
      <alignment horizontal="center" vertical="center" shrinkToFit="1"/>
      <protection locked="0"/>
    </xf>
    <xf numFmtId="0" fontId="9" fillId="5" borderId="8" xfId="2" applyFont="1" applyFill="1" applyBorder="1" applyAlignment="1" applyProtection="1">
      <alignment horizontal="center" vertical="center" shrinkToFit="1"/>
      <protection locked="0"/>
    </xf>
    <xf numFmtId="49" fontId="9" fillId="3" borderId="8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9" xfId="2" applyFont="1" applyFill="1" applyBorder="1" applyAlignment="1" applyProtection="1">
      <alignment horizontal="center" vertical="center"/>
      <protection locked="0"/>
    </xf>
    <xf numFmtId="0" fontId="9" fillId="5" borderId="10" xfId="2" applyFont="1" applyFill="1" applyBorder="1" applyAlignment="1" applyProtection="1">
      <alignment horizontal="center" vertical="center"/>
      <protection locked="0"/>
    </xf>
    <xf numFmtId="49" fontId="9" fillId="3" borderId="11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1" xfId="2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center" vertical="center" shrinkToFit="1"/>
      <protection locked="0"/>
    </xf>
    <xf numFmtId="0" fontId="9" fillId="5" borderId="1" xfId="2" applyFont="1" applyFill="1" applyBorder="1" applyAlignment="1" applyProtection="1">
      <alignment horizontal="center" vertical="center" shrinkToFit="1"/>
      <protection locked="0"/>
    </xf>
    <xf numFmtId="49" fontId="9" fillId="3" borderId="1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12" xfId="2" applyFont="1" applyFill="1" applyBorder="1" applyAlignment="1" applyProtection="1">
      <alignment horizontal="center" vertical="center"/>
      <protection locked="0"/>
    </xf>
    <xf numFmtId="0" fontId="9" fillId="5" borderId="13" xfId="2" applyFont="1" applyFill="1" applyBorder="1" applyAlignment="1" applyProtection="1">
      <alignment horizontal="center" vertical="center"/>
      <protection locked="0"/>
    </xf>
    <xf numFmtId="0" fontId="9" fillId="3" borderId="12" xfId="2" applyFont="1" applyFill="1" applyBorder="1" applyAlignment="1" applyProtection="1">
      <alignment horizontal="center" vertical="center" shrinkToFit="1"/>
      <protection locked="0"/>
    </xf>
    <xf numFmtId="0" fontId="9" fillId="4" borderId="12" xfId="2" applyFont="1" applyFill="1" applyBorder="1" applyAlignment="1">
      <alignment horizontal="center" vertical="center"/>
    </xf>
    <xf numFmtId="0" fontId="9" fillId="4" borderId="1" xfId="2" applyFont="1" applyFill="1" applyBorder="1" applyAlignment="1" applyProtection="1">
      <alignment horizontal="center" vertical="center"/>
      <protection locked="0"/>
    </xf>
    <xf numFmtId="49" fontId="9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6" xfId="2" applyFont="1" applyFill="1" applyBorder="1" applyAlignment="1" applyProtection="1">
      <alignment horizontal="center" vertical="center"/>
      <protection locked="0"/>
    </xf>
    <xf numFmtId="0" fontId="9" fillId="3" borderId="6" xfId="2" applyFont="1" applyFill="1" applyBorder="1" applyAlignment="1" applyProtection="1">
      <alignment horizontal="center" vertical="center" shrinkToFit="1"/>
      <protection locked="0"/>
    </xf>
    <xf numFmtId="0" fontId="9" fillId="5" borderId="6" xfId="2" applyFont="1" applyFill="1" applyBorder="1" applyAlignment="1" applyProtection="1">
      <alignment horizontal="center" vertical="center" shrinkToFit="1"/>
      <protection locked="0"/>
    </xf>
    <xf numFmtId="49" fontId="9" fillId="3" borderId="6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15" xfId="2" applyFont="1" applyFill="1" applyBorder="1" applyAlignment="1" applyProtection="1">
      <alignment horizontal="center" vertical="center" shrinkToFit="1"/>
      <protection locked="0"/>
    </xf>
    <xf numFmtId="0" fontId="9" fillId="5" borderId="16" xfId="2" applyFont="1" applyFill="1" applyBorder="1" applyAlignment="1" applyProtection="1">
      <alignment horizontal="center" vertical="center"/>
      <protection locked="0"/>
    </xf>
    <xf numFmtId="0" fontId="9" fillId="4" borderId="17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/>
    </xf>
    <xf numFmtId="0" fontId="9" fillId="4" borderId="5" xfId="2" applyFont="1" applyFill="1" applyBorder="1" applyAlignment="1">
      <alignment horizontal="center" vertical="center"/>
    </xf>
    <xf numFmtId="0" fontId="9" fillId="4" borderId="5" xfId="2" applyFont="1" applyFill="1" applyBorder="1" applyAlignment="1">
      <alignment horizontal="center" vertical="center" shrinkToFit="1"/>
    </xf>
    <xf numFmtId="0" fontId="9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0" fontId="9" fillId="4" borderId="12" xfId="2" applyFont="1" applyFill="1" applyBorder="1" applyAlignment="1" applyProtection="1">
      <alignment horizontal="center" vertical="center"/>
      <protection locked="0"/>
    </xf>
    <xf numFmtId="0" fontId="9" fillId="3" borderId="10" xfId="2" applyFont="1" applyFill="1" applyBorder="1" applyAlignment="1" applyProtection="1">
      <alignment horizontal="center" vertical="center" shrinkToFit="1"/>
      <protection locked="0"/>
    </xf>
    <xf numFmtId="0" fontId="9" fillId="3" borderId="13" xfId="2" applyFont="1" applyFill="1" applyBorder="1" applyAlignment="1" applyProtection="1">
      <alignment horizontal="center" vertical="center" shrinkToFit="1"/>
      <protection locked="0"/>
    </xf>
    <xf numFmtId="0" fontId="9" fillId="3" borderId="13" xfId="2" applyFont="1" applyFill="1" applyBorder="1" applyAlignment="1" applyProtection="1">
      <alignment horizontal="center" vertical="center"/>
      <protection locked="0"/>
    </xf>
    <xf numFmtId="0" fontId="9" fillId="3" borderId="16" xfId="2" applyFont="1" applyFill="1" applyBorder="1" applyAlignment="1" applyProtection="1">
      <alignment horizontal="center" vertical="center"/>
      <protection locked="0"/>
    </xf>
    <xf numFmtId="0" fontId="9" fillId="4" borderId="1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shrinkToFit="1"/>
    </xf>
    <xf numFmtId="0" fontId="9" fillId="4" borderId="4" xfId="2" applyFont="1" applyFill="1" applyBorder="1" applyAlignment="1">
      <alignment horizontal="center" vertical="center" shrinkToFi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38" fontId="5" fillId="4" borderId="1" xfId="1" applyFont="1" applyFill="1" applyBorder="1" applyAlignment="1">
      <alignment horizontal="center" vertical="center" shrinkToFit="1"/>
    </xf>
    <xf numFmtId="0" fontId="5" fillId="4" borderId="1" xfId="2" applyFont="1" applyFill="1" applyBorder="1" applyAlignment="1">
      <alignment horizontal="center" vertical="center" shrinkToFit="1"/>
    </xf>
    <xf numFmtId="0" fontId="5" fillId="0" borderId="0" xfId="2" applyFont="1" applyAlignment="1">
      <alignment horizontal="right" vertical="center"/>
    </xf>
    <xf numFmtId="176" fontId="5" fillId="0" borderId="2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3" borderId="3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right" vertical="center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5E1C6E94-173C-4F70-8C24-1B06C16DF221}"/>
  </cellStyles>
  <dxfs count="9"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ont>
        <b/>
        <i val="0"/>
        <color auto="1"/>
      </font>
      <fill>
        <patternFill>
          <bgColor rgb="FFFF7F7F"/>
        </patternFill>
      </fill>
    </dxf>
    <dxf>
      <font>
        <b/>
        <i val="0"/>
        <color auto="1"/>
      </font>
      <fill>
        <patternFill>
          <bgColor rgb="FFFF7F7F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O66"/>
  <sheetViews>
    <sheetView tabSelected="1" view="pageBreakPreview" topLeftCell="A48" zoomScaleNormal="100" zoomScaleSheetLayoutView="100" workbookViewId="0">
      <selection activeCell="F64" sqref="F64"/>
    </sheetView>
  </sheetViews>
  <sheetFormatPr defaultColWidth="9.875" defaultRowHeight="14.25"/>
  <cols>
    <col min="1" max="1" width="2.875" style="6" customWidth="1"/>
    <col min="2" max="2" width="10.75" style="6" customWidth="1"/>
    <col min="3" max="3" width="4" style="7" customWidth="1"/>
    <col min="4" max="4" width="10" style="7" customWidth="1"/>
    <col min="5" max="5" width="13.125" style="8" customWidth="1"/>
    <col min="6" max="6" width="12.75" style="8" customWidth="1"/>
    <col min="7" max="7" width="14.75" style="7" customWidth="1"/>
    <col min="8" max="8" width="14.75" style="8" customWidth="1"/>
    <col min="9" max="9" width="6.75" style="7" customWidth="1"/>
    <col min="10" max="11" width="24.75" style="7" customWidth="1"/>
    <col min="12" max="12" width="18.75" style="5" customWidth="1"/>
    <col min="13" max="13" width="3.5" style="6" customWidth="1"/>
    <col min="14" max="16384" width="9.875" style="6"/>
  </cols>
  <sheetData>
    <row r="1" spans="3:13" ht="30.95" customHeight="1">
      <c r="C1" s="78" t="s">
        <v>25</v>
      </c>
      <c r="D1" s="78"/>
      <c r="E1" s="78"/>
      <c r="F1" s="78"/>
      <c r="G1" s="78"/>
      <c r="H1" s="78"/>
      <c r="I1" s="78"/>
      <c r="J1" s="78"/>
      <c r="K1" s="78"/>
      <c r="L1" s="78"/>
      <c r="M1" s="27"/>
    </row>
    <row r="2" spans="3:13" ht="18" customHeight="1"/>
    <row r="3" spans="3:13" ht="18.95" customHeight="1" thickBot="1">
      <c r="K3" s="81" t="s">
        <v>5</v>
      </c>
      <c r="L3" s="81"/>
    </row>
    <row r="4" spans="3:13">
      <c r="J4" s="10"/>
      <c r="L4" s="10"/>
    </row>
    <row r="5" spans="3:13" ht="18.600000000000001" customHeight="1" thickBot="1">
      <c r="E5" s="76" t="s">
        <v>26</v>
      </c>
      <c r="F5" s="76"/>
      <c r="G5" s="80"/>
      <c r="H5" s="80"/>
      <c r="I5" s="80"/>
      <c r="J5" s="80"/>
    </row>
    <row r="6" spans="3:13" ht="18.600000000000001" customHeight="1" thickBot="1">
      <c r="E6" s="76" t="s">
        <v>27</v>
      </c>
      <c r="F6" s="76"/>
      <c r="G6" s="79"/>
      <c r="H6" s="79"/>
      <c r="I6" s="79"/>
      <c r="J6" s="79"/>
    </row>
    <row r="7" spans="3:13" ht="18.600000000000001" customHeight="1" thickBot="1">
      <c r="E7" s="76" t="s">
        <v>28</v>
      </c>
      <c r="F7" s="76"/>
      <c r="G7" s="79"/>
      <c r="H7" s="79"/>
      <c r="I7" s="79"/>
      <c r="J7" s="79"/>
    </row>
    <row r="8" spans="3:13" ht="18.600000000000001" customHeight="1" thickBot="1">
      <c r="E8" s="76" t="s">
        <v>29</v>
      </c>
      <c r="F8" s="76"/>
      <c r="G8" s="79"/>
      <c r="H8" s="79"/>
      <c r="I8" s="79"/>
      <c r="J8" s="79"/>
    </row>
    <row r="9" spans="3:13">
      <c r="E9" s="7"/>
      <c r="F9" s="7"/>
      <c r="H9" s="7"/>
    </row>
    <row r="10" spans="3:13">
      <c r="E10" s="7"/>
      <c r="F10" s="7"/>
      <c r="H10" s="7"/>
    </row>
    <row r="11" spans="3:13" ht="18.600000000000001" customHeight="1" thickBot="1">
      <c r="E11" s="76" t="s">
        <v>30</v>
      </c>
      <c r="F11" s="76"/>
      <c r="G11" s="80" t="s">
        <v>48</v>
      </c>
      <c r="H11" s="80"/>
      <c r="I11" s="80"/>
      <c r="J11" s="80"/>
    </row>
    <row r="13" spans="3:13" ht="18.600000000000001" customHeight="1" thickBot="1">
      <c r="E13" s="76" t="s">
        <v>31</v>
      </c>
      <c r="F13" s="76"/>
      <c r="G13" s="77">
        <f>IFERROR(VLOOKUP(G11,開催日!A2:B4,2,FALSE),"")</f>
        <v>46138</v>
      </c>
      <c r="H13" s="77"/>
      <c r="I13" s="77"/>
      <c r="J13" s="77"/>
      <c r="K13" s="11" t="s">
        <v>23</v>
      </c>
    </row>
    <row r="16" spans="3:13" ht="15" customHeight="1">
      <c r="E16" s="11" t="s">
        <v>6</v>
      </c>
      <c r="F16" s="12"/>
      <c r="G16" s="11"/>
      <c r="H16" s="9"/>
      <c r="I16" s="11"/>
      <c r="J16" s="11"/>
      <c r="K16" s="11"/>
      <c r="L16" s="12"/>
    </row>
    <row r="17" spans="2:15" ht="15" customHeight="1">
      <c r="E17" s="11" t="s">
        <v>22</v>
      </c>
      <c r="F17" s="11"/>
      <c r="G17" s="11"/>
      <c r="H17" s="9"/>
      <c r="I17" s="6"/>
      <c r="J17" s="6"/>
      <c r="K17" s="13"/>
      <c r="L17" s="13"/>
    </row>
    <row r="18" spans="2:15" ht="15" customHeight="1">
      <c r="E18" s="11"/>
      <c r="F18" s="14" t="s">
        <v>7</v>
      </c>
      <c r="G18" s="11"/>
      <c r="H18" s="9"/>
      <c r="I18" s="6"/>
      <c r="J18" s="6"/>
      <c r="K18" s="13"/>
      <c r="L18" s="13"/>
    </row>
    <row r="19" spans="2:15" ht="15" customHeight="1">
      <c r="E19" s="11" t="s">
        <v>8</v>
      </c>
      <c r="F19" s="11"/>
      <c r="G19" s="11"/>
      <c r="H19" s="9"/>
      <c r="I19" s="11"/>
      <c r="J19" s="11"/>
      <c r="K19" s="11"/>
      <c r="L19" s="12"/>
    </row>
    <row r="20" spans="2:15" ht="15" customHeight="1">
      <c r="E20" s="11" t="s">
        <v>9</v>
      </c>
      <c r="F20" s="11"/>
      <c r="G20" s="11"/>
      <c r="H20" s="9"/>
      <c r="I20" s="11"/>
      <c r="J20" s="11"/>
      <c r="K20" s="11"/>
      <c r="L20" s="12"/>
    </row>
    <row r="21" spans="2:15" ht="15" customHeight="1">
      <c r="E21" s="11" t="s">
        <v>10</v>
      </c>
      <c r="F21" s="11"/>
      <c r="G21" s="11"/>
      <c r="H21" s="9"/>
      <c r="I21" s="11"/>
      <c r="J21" s="11"/>
      <c r="K21" s="11"/>
      <c r="L21" s="12"/>
    </row>
    <row r="22" spans="2:15" ht="15" customHeight="1">
      <c r="E22" s="11" t="s">
        <v>11</v>
      </c>
      <c r="F22" s="11"/>
      <c r="G22" s="11"/>
      <c r="H22" s="9"/>
      <c r="I22" s="11"/>
      <c r="J22" s="11"/>
      <c r="K22" s="11"/>
      <c r="L22" s="12"/>
    </row>
    <row r="23" spans="2:15" ht="15" customHeight="1">
      <c r="C23" s="11"/>
      <c r="D23" s="11"/>
      <c r="E23" s="9"/>
      <c r="F23" s="9"/>
      <c r="G23" s="11"/>
      <c r="H23" s="9"/>
      <c r="I23" s="11"/>
      <c r="J23" s="11"/>
      <c r="K23" s="11"/>
      <c r="L23" s="12"/>
    </row>
    <row r="24" spans="2:15">
      <c r="C24" s="11"/>
      <c r="D24" s="11"/>
      <c r="E24" s="9"/>
      <c r="F24" s="9"/>
      <c r="G24" s="11"/>
      <c r="H24" s="9"/>
      <c r="I24" s="11"/>
      <c r="J24" s="11"/>
      <c r="K24" s="11"/>
      <c r="L24" s="12"/>
    </row>
    <row r="25" spans="2:15" ht="17.45" customHeight="1">
      <c r="C25" s="11" t="s">
        <v>12</v>
      </c>
    </row>
    <row r="26" spans="2:15" s="23" customFormat="1" ht="18" customHeight="1">
      <c r="B26" s="65" t="s">
        <v>32</v>
      </c>
      <c r="C26" s="65" t="s">
        <v>13</v>
      </c>
      <c r="D26" s="65" t="s">
        <v>4</v>
      </c>
      <c r="E26" s="69" t="s">
        <v>33</v>
      </c>
      <c r="F26" s="69" t="s">
        <v>34</v>
      </c>
      <c r="G26" s="65" t="s">
        <v>1</v>
      </c>
      <c r="H26" s="67" t="s">
        <v>2</v>
      </c>
      <c r="I26" s="69" t="s">
        <v>35</v>
      </c>
      <c r="J26" s="67" t="s">
        <v>36</v>
      </c>
      <c r="K26" s="69" t="s">
        <v>3</v>
      </c>
      <c r="L26" s="69" t="s">
        <v>37</v>
      </c>
      <c r="M26"/>
      <c r="N26"/>
    </row>
    <row r="27" spans="2:15" s="23" customFormat="1" ht="18" customHeight="1">
      <c r="B27" s="65"/>
      <c r="C27" s="65"/>
      <c r="D27" s="65"/>
      <c r="E27" s="69"/>
      <c r="F27" s="69"/>
      <c r="G27" s="65"/>
      <c r="H27" s="67"/>
      <c r="I27" s="69"/>
      <c r="J27" s="67"/>
      <c r="K27" s="69"/>
      <c r="L27" s="70"/>
      <c r="M27"/>
      <c r="N27"/>
      <c r="O27" s="17"/>
    </row>
    <row r="28" spans="2:15" s="23" customFormat="1" ht="18" customHeight="1" thickBot="1">
      <c r="B28" s="15" t="str">
        <f>IF(AND(E28="",G28="",H28=""),"",IF(AND(E28&lt;&gt;"",OR(F28="リカーブ",F28="コンパウンド",F28="ベアボウ"),G28&lt;&gt;"",H28&lt;&gt;"",OR(I28="男",I28="女"),J28&lt;&gt;"",OR(L28="県協会員",L28="県外参加")),"○","×"))</f>
        <v>○</v>
      </c>
      <c r="C28" s="44"/>
      <c r="D28" s="15"/>
      <c r="E28" s="53" t="s">
        <v>39</v>
      </c>
      <c r="F28" s="54" t="s">
        <v>40</v>
      </c>
      <c r="G28" s="55" t="s">
        <v>41</v>
      </c>
      <c r="H28" s="56" t="s">
        <v>42</v>
      </c>
      <c r="I28" s="57" t="s">
        <v>38</v>
      </c>
      <c r="J28" s="56" t="s">
        <v>43</v>
      </c>
      <c r="K28" s="58"/>
      <c r="L28" s="59" t="s">
        <v>44</v>
      </c>
      <c r="M28"/>
      <c r="N28"/>
      <c r="O28" s="17"/>
    </row>
    <row r="29" spans="2:15" ht="18" customHeight="1">
      <c r="B29" s="15" t="str">
        <f>IF(AND(E29="",G29="",H29=""),"",IF(AND(E29&lt;&gt;"",OR(F29="リカーブ",F29="コンパウンド",F29="ベアボウ"),G29&lt;&gt;"",H29&lt;&gt;"",OR(I29="男",I29="女"),J29&lt;&gt;"",OR(L29="県協会員",L29="県外参加")),"○","×"))</f>
        <v/>
      </c>
      <c r="C29" s="44">
        <v>1</v>
      </c>
      <c r="D29" s="45"/>
      <c r="E29" s="29"/>
      <c r="F29" s="30"/>
      <c r="G29" s="31"/>
      <c r="H29" s="31"/>
      <c r="I29" s="32"/>
      <c r="J29" s="33"/>
      <c r="K29" s="34"/>
      <c r="L29" s="35"/>
      <c r="M29" s="16"/>
    </row>
    <row r="30" spans="2:15" ht="18" customHeight="1">
      <c r="B30" s="15" t="str">
        <f t="shared" ref="B30:B47" si="0">IF(AND(E30="",G30="",H30=""),"",IF(AND(E30&lt;&gt;"",OR(F30="リカーブ",F30="コンパウンド",F30="ベアボウ"),G30&lt;&gt;"",H30&lt;&gt;"",OR(I30="男",I30="女"),J30&lt;&gt;"",OR(L30="県協会員",L30="県外参加")),"○","×"))</f>
        <v/>
      </c>
      <c r="C30" s="44">
        <v>2</v>
      </c>
      <c r="D30" s="45"/>
      <c r="E30" s="36"/>
      <c r="F30" s="37"/>
      <c r="G30" s="38"/>
      <c r="H30" s="38"/>
      <c r="I30" s="39"/>
      <c r="J30" s="40"/>
      <c r="K30" s="41"/>
      <c r="L30" s="42"/>
      <c r="M30" s="16"/>
    </row>
    <row r="31" spans="2:15" ht="18" customHeight="1">
      <c r="B31" s="15" t="str">
        <f t="shared" si="0"/>
        <v/>
      </c>
      <c r="C31" s="44">
        <v>3</v>
      </c>
      <c r="D31" s="45"/>
      <c r="E31" s="36"/>
      <c r="F31" s="37"/>
      <c r="G31" s="38"/>
      <c r="H31" s="38"/>
      <c r="I31" s="39"/>
      <c r="J31" s="40"/>
      <c r="K31" s="41"/>
      <c r="L31" s="42"/>
      <c r="M31" s="16"/>
    </row>
    <row r="32" spans="2:15" ht="18" customHeight="1">
      <c r="B32" s="15" t="str">
        <f t="shared" si="0"/>
        <v/>
      </c>
      <c r="C32" s="44">
        <v>4</v>
      </c>
      <c r="D32" s="45"/>
      <c r="E32" s="36"/>
      <c r="F32" s="37"/>
      <c r="G32" s="38"/>
      <c r="H32" s="38"/>
      <c r="I32" s="39"/>
      <c r="J32" s="40"/>
      <c r="K32" s="43"/>
      <c r="L32" s="42"/>
      <c r="M32" s="16"/>
    </row>
    <row r="33" spans="2:13" ht="18" customHeight="1">
      <c r="B33" s="15" t="str">
        <f t="shared" si="0"/>
        <v/>
      </c>
      <c r="C33" s="44">
        <v>5</v>
      </c>
      <c r="D33" s="45"/>
      <c r="E33" s="36"/>
      <c r="F33" s="37"/>
      <c r="G33" s="38"/>
      <c r="H33" s="38"/>
      <c r="I33" s="39"/>
      <c r="J33" s="40"/>
      <c r="K33" s="43"/>
      <c r="L33" s="42"/>
      <c r="M33" s="16"/>
    </row>
    <row r="34" spans="2:13" ht="18" customHeight="1">
      <c r="B34" s="15" t="str">
        <f t="shared" si="0"/>
        <v/>
      </c>
      <c r="C34" s="44">
        <v>6</v>
      </c>
      <c r="D34" s="45"/>
      <c r="E34" s="36"/>
      <c r="F34" s="37"/>
      <c r="G34" s="38"/>
      <c r="H34" s="38"/>
      <c r="I34" s="39"/>
      <c r="J34" s="40"/>
      <c r="K34" s="43"/>
      <c r="L34" s="42"/>
      <c r="M34" s="16"/>
    </row>
    <row r="35" spans="2:13" ht="18" customHeight="1">
      <c r="B35" s="15" t="str">
        <f t="shared" si="0"/>
        <v/>
      </c>
      <c r="C35" s="44">
        <v>7</v>
      </c>
      <c r="D35" s="45"/>
      <c r="E35" s="36"/>
      <c r="F35" s="37"/>
      <c r="G35" s="38"/>
      <c r="H35" s="38"/>
      <c r="I35" s="39"/>
      <c r="J35" s="40"/>
      <c r="K35" s="43"/>
      <c r="L35" s="42"/>
      <c r="M35" s="16"/>
    </row>
    <row r="36" spans="2:13" ht="18" customHeight="1">
      <c r="B36" s="15" t="str">
        <f t="shared" si="0"/>
        <v/>
      </c>
      <c r="C36" s="44">
        <v>8</v>
      </c>
      <c r="D36" s="45"/>
      <c r="E36" s="36"/>
      <c r="F36" s="37"/>
      <c r="G36" s="38"/>
      <c r="H36" s="38"/>
      <c r="I36" s="39"/>
      <c r="J36" s="40"/>
      <c r="K36" s="41"/>
      <c r="L36" s="42"/>
      <c r="M36" s="16"/>
    </row>
    <row r="37" spans="2:13" ht="18" customHeight="1">
      <c r="B37" s="15" t="str">
        <f t="shared" si="0"/>
        <v/>
      </c>
      <c r="C37" s="44">
        <v>9</v>
      </c>
      <c r="D37" s="45"/>
      <c r="E37" s="36"/>
      <c r="F37" s="37"/>
      <c r="G37" s="38"/>
      <c r="H37" s="38"/>
      <c r="I37" s="39"/>
      <c r="J37" s="40"/>
      <c r="K37" s="41"/>
      <c r="L37" s="42"/>
      <c r="M37" s="16"/>
    </row>
    <row r="38" spans="2:13" ht="18" customHeight="1">
      <c r="B38" s="15" t="str">
        <f t="shared" si="0"/>
        <v/>
      </c>
      <c r="C38" s="44">
        <v>10</v>
      </c>
      <c r="D38" s="45"/>
      <c r="E38" s="36"/>
      <c r="F38" s="37"/>
      <c r="G38" s="38"/>
      <c r="H38" s="38"/>
      <c r="I38" s="39"/>
      <c r="J38" s="40"/>
      <c r="K38" s="41"/>
      <c r="L38" s="42"/>
      <c r="M38" s="16"/>
    </row>
    <row r="39" spans="2:13" ht="18" customHeight="1">
      <c r="B39" s="15" t="str">
        <f t="shared" si="0"/>
        <v/>
      </c>
      <c r="C39" s="44">
        <v>11</v>
      </c>
      <c r="D39" s="45"/>
      <c r="E39" s="36"/>
      <c r="F39" s="37"/>
      <c r="G39" s="38"/>
      <c r="H39" s="38"/>
      <c r="I39" s="39"/>
      <c r="J39" s="40"/>
      <c r="K39" s="41"/>
      <c r="L39" s="42"/>
      <c r="M39" s="16"/>
    </row>
    <row r="40" spans="2:13" ht="18" customHeight="1">
      <c r="B40" s="15" t="str">
        <f t="shared" si="0"/>
        <v/>
      </c>
      <c r="C40" s="44">
        <v>12</v>
      </c>
      <c r="D40" s="45"/>
      <c r="E40" s="36"/>
      <c r="F40" s="37"/>
      <c r="G40" s="38"/>
      <c r="H40" s="38"/>
      <c r="I40" s="39"/>
      <c r="J40" s="40"/>
      <c r="K40" s="41"/>
      <c r="L40" s="42"/>
      <c r="M40" s="16"/>
    </row>
    <row r="41" spans="2:13" ht="18" customHeight="1">
      <c r="B41" s="15" t="str">
        <f t="shared" si="0"/>
        <v/>
      </c>
      <c r="C41" s="44">
        <v>13</v>
      </c>
      <c r="D41" s="45"/>
      <c r="E41" s="36"/>
      <c r="F41" s="37"/>
      <c r="G41" s="38"/>
      <c r="H41" s="38"/>
      <c r="I41" s="39"/>
      <c r="J41" s="40"/>
      <c r="K41" s="41"/>
      <c r="L41" s="42"/>
      <c r="M41" s="16"/>
    </row>
    <row r="42" spans="2:13" ht="18" customHeight="1">
      <c r="B42" s="15" t="str">
        <f t="shared" si="0"/>
        <v/>
      </c>
      <c r="C42" s="44">
        <v>14</v>
      </c>
      <c r="D42" s="45"/>
      <c r="E42" s="36"/>
      <c r="F42" s="37"/>
      <c r="G42" s="38"/>
      <c r="H42" s="38"/>
      <c r="I42" s="39"/>
      <c r="J42" s="40"/>
      <c r="K42" s="43"/>
      <c r="L42" s="42"/>
      <c r="M42" s="16"/>
    </row>
    <row r="43" spans="2:13" ht="18" customHeight="1">
      <c r="B43" s="15" t="str">
        <f t="shared" si="0"/>
        <v/>
      </c>
      <c r="C43" s="44">
        <v>15</v>
      </c>
      <c r="D43" s="45"/>
      <c r="E43" s="36"/>
      <c r="F43" s="37"/>
      <c r="G43" s="38"/>
      <c r="H43" s="38"/>
      <c r="I43" s="39"/>
      <c r="J43" s="40"/>
      <c r="K43" s="43"/>
      <c r="L43" s="42"/>
      <c r="M43" s="16"/>
    </row>
    <row r="44" spans="2:13" ht="18" customHeight="1">
      <c r="B44" s="15" t="str">
        <f t="shared" si="0"/>
        <v/>
      </c>
      <c r="C44" s="44">
        <v>16</v>
      </c>
      <c r="D44" s="45"/>
      <c r="E44" s="36"/>
      <c r="F44" s="37"/>
      <c r="G44" s="38"/>
      <c r="H44" s="38"/>
      <c r="I44" s="39"/>
      <c r="J44" s="40"/>
      <c r="K44" s="43"/>
      <c r="L44" s="42"/>
      <c r="M44" s="16"/>
    </row>
    <row r="45" spans="2:13" ht="18" customHeight="1">
      <c r="B45" s="15" t="str">
        <f t="shared" si="0"/>
        <v/>
      </c>
      <c r="C45" s="44">
        <v>17</v>
      </c>
      <c r="D45" s="45"/>
      <c r="E45" s="36"/>
      <c r="F45" s="37"/>
      <c r="G45" s="38"/>
      <c r="H45" s="38"/>
      <c r="I45" s="39"/>
      <c r="J45" s="40"/>
      <c r="K45" s="43"/>
      <c r="L45" s="42"/>
      <c r="M45" s="16"/>
    </row>
    <row r="46" spans="2:13" ht="18" customHeight="1">
      <c r="B46" s="15" t="str">
        <f t="shared" si="0"/>
        <v/>
      </c>
      <c r="C46" s="44">
        <v>18</v>
      </c>
      <c r="D46" s="45"/>
      <c r="E46" s="36"/>
      <c r="F46" s="37"/>
      <c r="G46" s="38"/>
      <c r="H46" s="38"/>
      <c r="I46" s="39"/>
      <c r="J46" s="40"/>
      <c r="K46" s="43"/>
      <c r="L46" s="42"/>
      <c r="M46" s="16"/>
    </row>
    <row r="47" spans="2:13" ht="18" customHeight="1">
      <c r="B47" s="15" t="str">
        <f t="shared" si="0"/>
        <v/>
      </c>
      <c r="C47" s="44">
        <v>19</v>
      </c>
      <c r="D47" s="45"/>
      <c r="E47" s="36"/>
      <c r="F47" s="37"/>
      <c r="G47" s="38"/>
      <c r="H47" s="38"/>
      <c r="I47" s="39"/>
      <c r="J47" s="40"/>
      <c r="K47" s="43"/>
      <c r="L47" s="42"/>
      <c r="M47" s="16"/>
    </row>
    <row r="48" spans="2:13" ht="18" customHeight="1" thickBot="1">
      <c r="B48" s="15" t="str">
        <f t="shared" ref="B48" si="1">IF(AND(E48="",G48="",H48=""),"",IF(AND(E48&lt;&gt;"",OR(F48="リカーブ",F48="コンパウンド",F48="ベアボウ"),G48&lt;&gt;"",H48&lt;&gt;"",OR(I48="男",I48="女"),J48&lt;&gt;"",OR(L48="県協会員",L48="県外協会員")),"○","×"))</f>
        <v/>
      </c>
      <c r="C48" s="44">
        <v>20</v>
      </c>
      <c r="D48" s="45"/>
      <c r="E48" s="46"/>
      <c r="F48" s="47"/>
      <c r="G48" s="48"/>
      <c r="H48" s="48"/>
      <c r="I48" s="49"/>
      <c r="J48" s="50"/>
      <c r="K48" s="51"/>
      <c r="L48" s="52"/>
      <c r="M48" s="16"/>
    </row>
    <row r="49" spans="2:15">
      <c r="C49" s="17"/>
      <c r="D49" s="18"/>
      <c r="E49" s="18"/>
      <c r="F49" s="18"/>
      <c r="G49" s="17"/>
      <c r="H49" s="18"/>
      <c r="I49" s="19"/>
      <c r="J49" s="18"/>
      <c r="K49" s="17"/>
      <c r="L49" s="16"/>
      <c r="M49" s="16"/>
    </row>
    <row r="50" spans="2:15" s="23" customFormat="1" ht="18" customHeight="1">
      <c r="B50" s="19"/>
      <c r="C50" s="11" t="s">
        <v>14</v>
      </c>
      <c r="D50" s="11"/>
      <c r="E50" s="18"/>
      <c r="F50" s="18"/>
      <c r="G50" s="18"/>
      <c r="H50" s="18"/>
      <c r="I50" s="18"/>
      <c r="J50" s="17"/>
      <c r="K50" s="18"/>
      <c r="L50" s="17"/>
      <c r="M50"/>
      <c r="N50"/>
      <c r="O50" s="17"/>
    </row>
    <row r="51" spans="2:15" s="23" customFormat="1" ht="18" customHeight="1">
      <c r="B51" s="65" t="s">
        <v>32</v>
      </c>
      <c r="C51" s="66" t="s">
        <v>13</v>
      </c>
      <c r="D51" s="65" t="s">
        <v>4</v>
      </c>
      <c r="E51" s="69" t="s">
        <v>33</v>
      </c>
      <c r="F51" s="69" t="s">
        <v>47</v>
      </c>
      <c r="G51" s="65" t="s">
        <v>1</v>
      </c>
      <c r="H51" s="67" t="s">
        <v>2</v>
      </c>
      <c r="I51" s="69" t="s">
        <v>35</v>
      </c>
      <c r="J51" s="67" t="s">
        <v>36</v>
      </c>
      <c r="K51" s="70" t="s">
        <v>3</v>
      </c>
      <c r="L51" s="7"/>
      <c r="M51"/>
      <c r="N51"/>
      <c r="O51" s="17"/>
    </row>
    <row r="52" spans="2:15" s="23" customFormat="1" ht="18" customHeight="1" thickBot="1">
      <c r="B52" s="65"/>
      <c r="C52" s="72"/>
      <c r="D52" s="65"/>
      <c r="E52" s="70"/>
      <c r="F52" s="70"/>
      <c r="G52" s="66"/>
      <c r="H52" s="68"/>
      <c r="I52" s="70"/>
      <c r="J52" s="68"/>
      <c r="K52" s="71"/>
      <c r="L52" s="7"/>
      <c r="M52"/>
      <c r="N52"/>
      <c r="O52" s="17"/>
    </row>
    <row r="53" spans="2:15" s="23" customFormat="1" ht="18" customHeight="1">
      <c r="B53" s="15" t="str">
        <f>IF(AND(G53="",H53=""),"",IF(AND(F53="監督/コーチ",G53&lt;&gt;"",H53&lt;&gt;"",OR(I53="男",I53="女"),J53&lt;&gt;""),"○","×"))</f>
        <v/>
      </c>
      <c r="C53" s="15">
        <v>1</v>
      </c>
      <c r="D53" s="60"/>
      <c r="E53" s="29"/>
      <c r="F53" s="30" t="s">
        <v>15</v>
      </c>
      <c r="G53" s="31"/>
      <c r="H53" s="31"/>
      <c r="I53" s="32"/>
      <c r="J53" s="33"/>
      <c r="K53" s="61"/>
      <c r="L53" s="7"/>
      <c r="M53"/>
      <c r="N53"/>
      <c r="O53" s="17"/>
    </row>
    <row r="54" spans="2:15" s="23" customFormat="1" ht="18" customHeight="1">
      <c r="B54" s="15" t="str">
        <f t="shared" ref="B54:B57" si="2">IF(AND(G54="",H54=""),"",IF(AND(F54="監督/コーチ",G54&lt;&gt;"",H54&lt;&gt;"",OR(I54="男",I54="女"),J54&lt;&gt;""),"○","×"))</f>
        <v/>
      </c>
      <c r="C54" s="15">
        <v>2</v>
      </c>
      <c r="D54" s="60"/>
      <c r="E54" s="36"/>
      <c r="F54" s="37" t="s">
        <v>15</v>
      </c>
      <c r="G54" s="38"/>
      <c r="H54" s="38"/>
      <c r="I54" s="39"/>
      <c r="J54" s="40"/>
      <c r="K54" s="62"/>
      <c r="L54" s="7"/>
      <c r="M54"/>
      <c r="N54"/>
      <c r="O54" s="17"/>
    </row>
    <row r="55" spans="2:15" s="23" customFormat="1" ht="18" customHeight="1">
      <c r="B55" s="15" t="str">
        <f t="shared" si="2"/>
        <v/>
      </c>
      <c r="C55" s="15">
        <v>3</v>
      </c>
      <c r="D55" s="60"/>
      <c r="E55" s="36"/>
      <c r="F55" s="37" t="s">
        <v>15</v>
      </c>
      <c r="G55" s="38"/>
      <c r="H55" s="38"/>
      <c r="I55" s="39"/>
      <c r="J55" s="40"/>
      <c r="K55" s="63"/>
      <c r="L55" s="7"/>
      <c r="M55"/>
      <c r="N55"/>
      <c r="O55" s="17"/>
    </row>
    <row r="56" spans="2:15" s="23" customFormat="1" ht="18" customHeight="1">
      <c r="B56" s="15" t="str">
        <f t="shared" si="2"/>
        <v/>
      </c>
      <c r="C56" s="15">
        <v>4</v>
      </c>
      <c r="D56" s="60"/>
      <c r="E56" s="36"/>
      <c r="F56" s="37" t="s">
        <v>15</v>
      </c>
      <c r="G56" s="38"/>
      <c r="H56" s="38"/>
      <c r="I56" s="39"/>
      <c r="J56" s="40"/>
      <c r="K56" s="63"/>
      <c r="L56" s="7"/>
      <c r="M56"/>
      <c r="N56"/>
      <c r="O56" s="17"/>
    </row>
    <row r="57" spans="2:15" s="23" customFormat="1" ht="18" customHeight="1" thickBot="1">
      <c r="B57" s="15" t="str">
        <f t="shared" si="2"/>
        <v/>
      </c>
      <c r="C57" s="15">
        <v>5</v>
      </c>
      <c r="D57" s="60"/>
      <c r="E57" s="46"/>
      <c r="F57" s="47" t="s">
        <v>15</v>
      </c>
      <c r="G57" s="48"/>
      <c r="H57" s="48"/>
      <c r="I57" s="49"/>
      <c r="J57" s="50"/>
      <c r="K57" s="64"/>
      <c r="L57" s="7"/>
      <c r="M57"/>
      <c r="N57"/>
      <c r="O57" s="17"/>
    </row>
    <row r="58" spans="2:15">
      <c r="C58" s="17"/>
      <c r="D58" s="18"/>
      <c r="E58" s="18"/>
      <c r="F58" s="18"/>
      <c r="G58" s="17"/>
      <c r="H58" s="18"/>
      <c r="I58" s="19"/>
      <c r="J58" s="17"/>
      <c r="K58" s="17"/>
      <c r="L58" s="16"/>
      <c r="M58" s="16"/>
    </row>
    <row r="59" spans="2:15">
      <c r="C59" s="17"/>
      <c r="D59" s="18"/>
      <c r="E59" s="18"/>
      <c r="F59" s="18"/>
      <c r="G59" s="17"/>
      <c r="H59" s="18"/>
      <c r="I59" s="19"/>
      <c r="J59" s="17"/>
      <c r="K59" s="17"/>
      <c r="L59" s="16"/>
      <c r="M59" s="16"/>
    </row>
    <row r="60" spans="2:15" ht="18" customHeight="1">
      <c r="C60" s="11" t="s">
        <v>16</v>
      </c>
      <c r="D60" s="18"/>
      <c r="E60" s="18"/>
      <c r="F60" s="18"/>
      <c r="G60" s="17"/>
      <c r="H60" s="18"/>
      <c r="I60" s="19"/>
      <c r="J60" s="17"/>
      <c r="K60" s="17"/>
      <c r="L60" s="16"/>
      <c r="M60" s="16"/>
    </row>
    <row r="61" spans="2:15" ht="18" customHeight="1">
      <c r="C61" s="73" t="s">
        <v>17</v>
      </c>
      <c r="D61" s="73"/>
      <c r="E61" s="73"/>
      <c r="F61" s="21" t="s">
        <v>18</v>
      </c>
      <c r="G61" s="20" t="s">
        <v>19</v>
      </c>
      <c r="H61" s="75" t="s">
        <v>20</v>
      </c>
      <c r="I61" s="75"/>
      <c r="M61" s="16"/>
    </row>
    <row r="62" spans="2:15" ht="18" customHeight="1">
      <c r="C62" s="73" t="s">
        <v>45</v>
      </c>
      <c r="D62" s="73"/>
      <c r="E62" s="73"/>
      <c r="F62" s="22">
        <v>4000</v>
      </c>
      <c r="G62" s="20">
        <f>COUNTIFS(L29:L48,"県協会員",D29:D48,"○")</f>
        <v>0</v>
      </c>
      <c r="H62" s="74">
        <f>F62*G62</f>
        <v>0</v>
      </c>
      <c r="I62" s="74"/>
      <c r="M62" s="16"/>
    </row>
    <row r="63" spans="2:15" ht="18" customHeight="1">
      <c r="C63" s="73" t="s">
        <v>46</v>
      </c>
      <c r="D63" s="73"/>
      <c r="E63" s="73"/>
      <c r="F63" s="22">
        <v>5000</v>
      </c>
      <c r="G63" s="20">
        <f>COUNTIFS(L29:L48,"県外参加",D29:D48,"○")</f>
        <v>0</v>
      </c>
      <c r="H63" s="74">
        <f t="shared" ref="H63" si="3">F63*G63</f>
        <v>0</v>
      </c>
      <c r="I63" s="74"/>
      <c r="K63" s="16"/>
      <c r="L63" s="6"/>
    </row>
    <row r="64" spans="2:15" ht="18" customHeight="1">
      <c r="C64" s="23"/>
      <c r="D64" s="23"/>
      <c r="E64" s="24"/>
      <c r="F64" s="24"/>
      <c r="H64" s="25"/>
      <c r="I64" s="26"/>
    </row>
    <row r="65" spans="3:9" ht="18" customHeight="1">
      <c r="C65" s="23"/>
      <c r="D65" s="23"/>
      <c r="E65" s="24"/>
      <c r="F65" s="24"/>
      <c r="G65" s="20" t="s">
        <v>21</v>
      </c>
      <c r="H65" s="74">
        <f>SUM(H62:I63)</f>
        <v>0</v>
      </c>
      <c r="I65" s="74"/>
    </row>
    <row r="66" spans="3:9">
      <c r="C66" s="23"/>
      <c r="D66" s="23"/>
      <c r="E66" s="24"/>
      <c r="F66" s="24"/>
    </row>
  </sheetData>
  <mergeCells count="42">
    <mergeCell ref="L26:L27"/>
    <mergeCell ref="K3:L3"/>
    <mergeCell ref="G26:G27"/>
    <mergeCell ref="H26:H27"/>
    <mergeCell ref="I26:I27"/>
    <mergeCell ref="J26:J27"/>
    <mergeCell ref="K26:K27"/>
    <mergeCell ref="B26:B27"/>
    <mergeCell ref="C26:C27"/>
    <mergeCell ref="D26:D27"/>
    <mergeCell ref="E26:E27"/>
    <mergeCell ref="F26:F27"/>
    <mergeCell ref="E13:F13"/>
    <mergeCell ref="G13:J13"/>
    <mergeCell ref="C1:L1"/>
    <mergeCell ref="E7:F7"/>
    <mergeCell ref="E8:F8"/>
    <mergeCell ref="E11:F11"/>
    <mergeCell ref="G7:J7"/>
    <mergeCell ref="G8:J8"/>
    <mergeCell ref="G11:J11"/>
    <mergeCell ref="E5:F5"/>
    <mergeCell ref="E6:F6"/>
    <mergeCell ref="G5:J5"/>
    <mergeCell ref="G6:J6"/>
    <mergeCell ref="C63:E63"/>
    <mergeCell ref="H63:I63"/>
    <mergeCell ref="H65:I65"/>
    <mergeCell ref="C61:E61"/>
    <mergeCell ref="H61:I61"/>
    <mergeCell ref="C62:E62"/>
    <mergeCell ref="H62:I6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</mergeCells>
  <phoneticPr fontId="1"/>
  <conditionalFormatting sqref="B28:B48">
    <cfRule type="expression" dxfId="8" priority="5">
      <formula>AND($B28&lt;&gt;"",$B28&lt;&gt;"○")</formula>
    </cfRule>
  </conditionalFormatting>
  <conditionalFormatting sqref="B53:B57">
    <cfRule type="expression" dxfId="7" priority="1">
      <formula>AND($B53&lt;&gt;"",$B53&lt;&gt;"○")</formula>
    </cfRule>
  </conditionalFormatting>
  <conditionalFormatting sqref="E29:E48">
    <cfRule type="expression" dxfId="6" priority="6">
      <formula>AND($E29&lt;&gt;"",LEN($E29)&lt;&gt;LENB($E29))</formula>
    </cfRule>
  </conditionalFormatting>
  <conditionalFormatting sqref="E53:E57">
    <cfRule type="expression" dxfId="5" priority="2">
      <formula>AND($E53&lt;&gt;"",LEN($E53)&lt;&gt;LENB($E53))</formula>
    </cfRule>
  </conditionalFormatting>
  <conditionalFormatting sqref="F28:F48">
    <cfRule type="expression" dxfId="4" priority="7">
      <formula>AND($F28&lt;&gt;"",$F28&lt;&gt;"リカーブ",$F28&lt;&gt;"コンパウンド",$F28&lt;&gt;"ベアボウ")</formula>
    </cfRule>
  </conditionalFormatting>
  <conditionalFormatting sqref="F53:F57">
    <cfRule type="expression" dxfId="3" priority="3">
      <formula>AND($F53&lt;&gt;"",$F53&lt;&gt;"監督/コーチ")</formula>
    </cfRule>
  </conditionalFormatting>
  <conditionalFormatting sqref="I29:I48">
    <cfRule type="expression" dxfId="2" priority="8">
      <formula>AND($I29&lt;&gt;"",$I29&lt;&gt;"男",$I29&lt;&gt;"女")</formula>
    </cfRule>
  </conditionalFormatting>
  <conditionalFormatting sqref="I53:I57">
    <cfRule type="expression" dxfId="1" priority="4">
      <formula>AND($I53&lt;&gt;"",$I53&lt;&gt;"男",$I53&lt;&gt;"女")</formula>
    </cfRule>
  </conditionalFormatting>
  <conditionalFormatting sqref="L28:L48">
    <cfRule type="expression" dxfId="0" priority="9">
      <formula>AND($L28&lt;&gt;"",$L28&lt;&gt;"県協会員",$L28&lt;&gt;"県外参加")</formula>
    </cfRule>
  </conditionalFormatting>
  <dataValidations count="11">
    <dataValidation type="list" allowBlank="1" showInputMessage="1" showErrorMessage="1" sqref="D29:D48 D53:D57" xr:uid="{F9C4BF8F-F471-4CF2-84B2-359AE49717DD}">
      <formula1>"○,×"</formula1>
    </dataValidation>
    <dataValidation type="list" allowBlank="1" showInputMessage="1" showErrorMessage="1" sqref="F53:F57" xr:uid="{0A507DED-2A6C-4E5A-BFD3-537B604EB2A8}">
      <formula1>"監督/コーチ"</formula1>
    </dataValidation>
    <dataValidation type="list" allowBlank="1" showInputMessage="1" showErrorMessage="1" sqref="G49 J50" xr:uid="{0C38CF2B-B8EF-45DD-BD7F-2E75D77ADBF4}">
      <formula1>"RC70,RC60,CP50,BB50,監督/コーチ"</formula1>
    </dataValidation>
    <dataValidation type="list" allowBlank="1" showInputMessage="1" showErrorMessage="1" sqref="K49 L50" xr:uid="{82D2711A-8BA4-4EBD-B7F4-96F7CD519897}">
      <formula1>"【県内】中・高校生,【県内】大学・一般,【県外】中・高校生,【県外】大学・一般,監督/コーチ"</formula1>
    </dataValidation>
    <dataValidation type="list" allowBlank="1" showInputMessage="1" showErrorMessage="1" sqref="H49" xr:uid="{716F94C5-1E57-4EC8-966B-1A28327FADB0}">
      <formula1>"RC70,RC60,CP50,BB50"</formula1>
    </dataValidation>
    <dataValidation type="list" allowBlank="1" showInputMessage="1" showErrorMessage="1" sqref="I29:I48 H49 I53:I57" xr:uid="{5405D4C7-B28A-40BA-89AD-94F76ACCB5A5}">
      <formula1>"男,女"</formula1>
    </dataValidation>
    <dataValidation imeMode="disabled" allowBlank="1" showInputMessage="1" showErrorMessage="1" sqref="E29:E48 E53:E57" xr:uid="{E141F1DA-DD43-4B18-8068-96779411F8DD}"/>
    <dataValidation imeMode="fullKatakana" allowBlank="1" showInputMessage="1" showErrorMessage="1" sqref="H29:H48 H53:H57" xr:uid="{B44C6A32-EF2F-4346-A26F-8E9CE17C98F8}"/>
    <dataValidation type="whole" allowBlank="1" showInputMessage="1" showErrorMessage="1" sqref="D29:D48" xr:uid="{C04D0648-20CD-40AF-A8A1-2E14E1C2B768}">
      <formula1>0</formula1>
      <formula2>999</formula2>
    </dataValidation>
    <dataValidation type="list" allowBlank="1" showInputMessage="1" showErrorMessage="1" sqref="F28:F48" xr:uid="{2CC06B34-BBDE-4C24-A857-935E2A368E2A}">
      <formula1>"リカーブ,コンパウンド,ベアボウ"</formula1>
    </dataValidation>
    <dataValidation type="list" allowBlank="1" showInputMessage="1" showErrorMessage="1" sqref="L28:L48" xr:uid="{299711B9-2211-488E-9CCC-4487F990571B}">
      <formula1>"県協会員,県外参加"</formula1>
    </dataValidation>
  </dataValidations>
  <pageMargins left="0.7" right="0.7" top="0.75" bottom="0.75" header="0.3" footer="0.3"/>
  <pageSetup paperSize="9" scale="57" fitToHeight="0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3184BF-24E2-4626-9E13-22D03EB0021E}">
          <x14:formula1>
            <xm:f>開催日!$A$2:$A$4</xm:f>
          </x14:formula1>
          <xm:sqref>G11:J11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A11" sqref="A11"/>
    </sheetView>
  </sheetViews>
  <sheetFormatPr defaultRowHeight="15.75"/>
  <cols>
    <col min="1" max="2" width="36.625" style="1" customWidth="1"/>
    <col min="3" max="7" width="9" style="1" customWidth="1"/>
  </cols>
  <sheetData>
    <row r="1" spans="1:5">
      <c r="A1" s="3" t="s">
        <v>24</v>
      </c>
      <c r="B1" s="3" t="s">
        <v>0</v>
      </c>
      <c r="D1" s="2"/>
      <c r="E1" s="2"/>
    </row>
    <row r="2" spans="1:5">
      <c r="A2" s="4" t="s">
        <v>49</v>
      </c>
      <c r="B2" s="28">
        <v>46138</v>
      </c>
      <c r="C2" s="2"/>
      <c r="D2" s="2"/>
      <c r="E2" s="2"/>
    </row>
    <row r="3" spans="1:5">
      <c r="A3" s="4" t="s">
        <v>50</v>
      </c>
      <c r="B3" s="28">
        <v>46257</v>
      </c>
      <c r="C3" s="2"/>
      <c r="D3" s="2"/>
      <c r="E3" s="2"/>
    </row>
    <row r="4" spans="1:5">
      <c r="A4" s="4" t="s">
        <v>51</v>
      </c>
      <c r="B4" s="28">
        <v>46453</v>
      </c>
      <c r="C4" s="2"/>
      <c r="D4" s="2"/>
      <c r="E4" s="2"/>
    </row>
    <row r="5" spans="1:5">
      <c r="C5" s="2"/>
      <c r="D5" s="2"/>
    </row>
    <row r="12" spans="1:5">
      <c r="B12" s="2"/>
      <c r="C12" s="2"/>
    </row>
    <row r="13" spans="1:5">
      <c r="B13" s="2"/>
      <c r="C13" s="2"/>
    </row>
    <row r="14" spans="1:5">
      <c r="B14" s="2"/>
      <c r="C14" s="2"/>
    </row>
    <row r="15" spans="1:5">
      <c r="B15" s="2"/>
      <c r="C15" s="2"/>
    </row>
    <row r="16" spans="1:5">
      <c r="B16" s="2"/>
      <c r="C16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開催日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Toshihiro Miyafuji</cp:lastModifiedBy>
  <cp:lastPrinted>2022-02-28T01:22:28Z</cp:lastPrinted>
  <dcterms:created xsi:type="dcterms:W3CDTF">2016-03-05T22:35:32Z</dcterms:created>
  <dcterms:modified xsi:type="dcterms:W3CDTF">2026-02-12T11:43:06Z</dcterms:modified>
</cp:coreProperties>
</file>